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240" yWindow="525" windowWidth="18855" windowHeight="11190"/>
  </bookViews>
  <sheets>
    <sheet name="Вед на Думу 2 за 2022" sheetId="71" r:id="rId1"/>
  </sheets>
  <calcPr calcId="144525"/>
</workbook>
</file>

<file path=xl/calcChain.xml><?xml version="1.0" encoding="utf-8"?>
<calcChain xmlns="http://schemas.openxmlformats.org/spreadsheetml/2006/main">
  <c r="G275" i="71" l="1"/>
  <c r="G274" i="71" s="1"/>
  <c r="G273" i="71" s="1"/>
  <c r="G272" i="71" s="1"/>
  <c r="G271" i="71" s="1"/>
  <c r="G269" i="71"/>
  <c r="G268" i="71" s="1"/>
  <c r="G266" i="71"/>
  <c r="G265" i="71" s="1"/>
  <c r="G260" i="71"/>
  <c r="G259" i="71" s="1"/>
  <c r="G258" i="71" s="1"/>
  <c r="G257" i="71" s="1"/>
  <c r="G256" i="71" s="1"/>
  <c r="G254" i="71"/>
  <c r="G253" i="71" s="1"/>
  <c r="G248" i="71"/>
  <c r="G247" i="71" s="1"/>
  <c r="G246" i="71" s="1"/>
  <c r="G244" i="71"/>
  <c r="G243" i="71" s="1"/>
  <c r="G241" i="71"/>
  <c r="G240" i="71" s="1"/>
  <c r="G236" i="71"/>
  <c r="G235" i="71" s="1"/>
  <c r="G233" i="71"/>
  <c r="G232" i="71" s="1"/>
  <c r="G230" i="71"/>
  <c r="G229" i="71" s="1"/>
  <c r="G227" i="71"/>
  <c r="G226" i="71" s="1"/>
  <c r="G224" i="71"/>
  <c r="G223" i="71" s="1"/>
  <c r="G221" i="71"/>
  <c r="G220" i="71" s="1"/>
  <c r="G216" i="71"/>
  <c r="G215" i="71" s="1"/>
  <c r="G211" i="71"/>
  <c r="G210" i="71" s="1"/>
  <c r="G208" i="71"/>
  <c r="G204" i="71"/>
  <c r="G203" i="71" s="1"/>
  <c r="G202" i="71" s="1"/>
  <c r="G200" i="71"/>
  <c r="G199" i="71" s="1"/>
  <c r="G197" i="71"/>
  <c r="G194" i="71"/>
  <c r="G190" i="71"/>
  <c r="G189" i="71" s="1"/>
  <c r="G188" i="71" s="1"/>
  <c r="G184" i="71"/>
  <c r="G183" i="71" s="1"/>
  <c r="G182" i="71" s="1"/>
  <c r="G181" i="71" s="1"/>
  <c r="G179" i="71"/>
  <c r="G178" i="71" s="1"/>
  <c r="G177" i="71" s="1"/>
  <c r="G174" i="71"/>
  <c r="G172" i="71"/>
  <c r="G169" i="71"/>
  <c r="G166" i="71" s="1"/>
  <c r="G168" i="71"/>
  <c r="G163" i="71"/>
  <c r="G162" i="71" s="1"/>
  <c r="G159" i="71"/>
  <c r="G158" i="71" s="1"/>
  <c r="G156" i="71"/>
  <c r="G155" i="71" s="1"/>
  <c r="G153" i="71"/>
  <c r="G152" i="71" s="1"/>
  <c r="G146" i="71"/>
  <c r="G145" i="71" s="1"/>
  <c r="G144" i="71" s="1"/>
  <c r="G143" i="71" s="1"/>
  <c r="G141" i="71"/>
  <c r="G140" i="71" s="1"/>
  <c r="G139" i="71" s="1"/>
  <c r="G137" i="71"/>
  <c r="G136" i="71" s="1"/>
  <c r="G135" i="71" s="1"/>
  <c r="G133" i="71"/>
  <c r="G132" i="71" s="1"/>
  <c r="G131" i="71" s="1"/>
  <c r="G127" i="71"/>
  <c r="G126" i="71" s="1"/>
  <c r="G124" i="71"/>
  <c r="G123" i="71" s="1"/>
  <c r="G121" i="71"/>
  <c r="G120" i="71" s="1"/>
  <c r="G118" i="71"/>
  <c r="G117" i="71" s="1"/>
  <c r="G115" i="71"/>
  <c r="G114" i="71" s="1"/>
  <c r="G112" i="71"/>
  <c r="G111" i="71" s="1"/>
  <c r="G105" i="71"/>
  <c r="G104" i="71"/>
  <c r="G103" i="71" s="1"/>
  <c r="G102" i="71" s="1"/>
  <c r="G100" i="71"/>
  <c r="G99" i="71" s="1"/>
  <c r="G98" i="71" s="1"/>
  <c r="G97" i="71" s="1"/>
  <c r="G94" i="71"/>
  <c r="G93" i="71" s="1"/>
  <c r="G91" i="71"/>
  <c r="G90" i="71" s="1"/>
  <c r="G88" i="71"/>
  <c r="G87" i="71" s="1"/>
  <c r="G81" i="71"/>
  <c r="G79" i="71"/>
  <c r="G78" i="71" s="1"/>
  <c r="G73" i="71"/>
  <c r="G71" i="71"/>
  <c r="G67" i="71"/>
  <c r="G66" i="71" s="1"/>
  <c r="G64" i="71"/>
  <c r="G63" i="71" s="1"/>
  <c r="G59" i="71"/>
  <c r="G58" i="71" s="1"/>
  <c r="G56" i="71"/>
  <c r="G55" i="71" s="1"/>
  <c r="G54" i="71" s="1"/>
  <c r="G52" i="71"/>
  <c r="G51" i="71" s="1"/>
  <c r="G50" i="71" s="1"/>
  <c r="G45" i="71"/>
  <c r="G44" i="71" s="1"/>
  <c r="G41" i="71"/>
  <c r="G40" i="71" s="1"/>
  <c r="G38" i="71"/>
  <c r="G36" i="71"/>
  <c r="G33" i="71"/>
  <c r="G29" i="71"/>
  <c r="G27" i="71"/>
  <c r="G21" i="71"/>
  <c r="G20" i="71" s="1"/>
  <c r="G19" i="71" s="1"/>
  <c r="G17" i="71"/>
  <c r="G16" i="71" s="1"/>
  <c r="G43" i="71" l="1"/>
  <c r="G207" i="71"/>
  <c r="G193" i="71"/>
  <c r="G192" i="71" s="1"/>
  <c r="G26" i="71"/>
  <c r="G70" i="71"/>
  <c r="G69" i="71" s="1"/>
  <c r="G77" i="71"/>
  <c r="G76" i="71" s="1"/>
  <c r="G62" i="71"/>
  <c r="G61" i="71" s="1"/>
  <c r="G130" i="71"/>
  <c r="G129" i="71" s="1"/>
  <c r="G35" i="71"/>
  <c r="G239" i="71"/>
  <c r="G238" i="71" s="1"/>
  <c r="G176" i="71"/>
  <c r="G151" i="71"/>
  <c r="G150" i="71" s="1"/>
  <c r="G171" i="71"/>
  <c r="G165" i="71" s="1"/>
  <c r="G161" i="71" s="1"/>
  <c r="G219" i="71"/>
  <c r="G218" i="71" s="1"/>
  <c r="G86" i="71"/>
  <c r="G85" i="71" s="1"/>
  <c r="G84" i="71" s="1"/>
  <c r="G110" i="71"/>
  <c r="G109" i="71" s="1"/>
  <c r="G108" i="71" s="1"/>
  <c r="G107" i="71" s="1"/>
  <c r="G15" i="71"/>
  <c r="G14" i="71" s="1"/>
  <c r="G96" i="71"/>
  <c r="G214" i="71"/>
  <c r="G213" i="71"/>
  <c r="G206" i="71" s="1"/>
  <c r="G252" i="71"/>
  <c r="G251" i="71"/>
  <c r="G250" i="71" s="1"/>
  <c r="G49" i="71"/>
  <c r="G48" i="71" s="1"/>
  <c r="G264" i="71"/>
  <c r="G263" i="71"/>
  <c r="G262" i="71" s="1"/>
  <c r="G25" i="71" l="1"/>
  <c r="G24" i="71" s="1"/>
  <c r="G149" i="71"/>
  <c r="G83" i="71"/>
  <c r="G187" i="71"/>
  <c r="G186" i="71" s="1"/>
  <c r="G148" i="71" s="1"/>
  <c r="G13" i="71"/>
  <c r="G12" i="71" l="1"/>
  <c r="G278" i="71" s="1"/>
</calcChain>
</file>

<file path=xl/sharedStrings.xml><?xml version="1.0" encoding="utf-8"?>
<sst xmlns="http://schemas.openxmlformats.org/spreadsheetml/2006/main" count="1354" uniqueCount="284">
  <si>
    <t>Вед.</t>
  </si>
  <si>
    <t>Закупка товаров, работ и услуг для обеспечения государственных (муниципальных) нужд</t>
  </si>
  <si>
    <t>Иные закупки товаров, работ и услуг для обеспечения государственных (муниципальных) нужд</t>
  </si>
  <si>
    <t>Иные бюджетные ассигнования</t>
  </si>
  <si>
    <t>Уплата налогов, сборов и иных платежей</t>
  </si>
  <si>
    <t>Возмещение затрат по содержанию штатных единиц, осуществляющих переданные отдельные государственные полномочия области</t>
  </si>
  <si>
    <t>Другие общегосударственные вопросы</t>
  </si>
  <si>
    <t>Межбюджетные трансферты</t>
  </si>
  <si>
    <t>Мобилизационная и вневойсковая подготовка</t>
  </si>
  <si>
    <t>Осуществление первичного воинского учета на территориях, где отсутствуют военные комиссариаты</t>
  </si>
  <si>
    <t>Функционирование высшего должностного лица субъекта Российской Федерации и муниципального образования</t>
  </si>
  <si>
    <t>Другие вопросы в области национальной безопасности и правоохранительной деятельности</t>
  </si>
  <si>
    <t>Дорожное хозяйство (дорожные фонды)</t>
  </si>
  <si>
    <t>Рз</t>
  </si>
  <si>
    <t>ПР</t>
  </si>
  <si>
    <t>ВР</t>
  </si>
  <si>
    <t>03</t>
  </si>
  <si>
    <t>01</t>
  </si>
  <si>
    <t>04</t>
  </si>
  <si>
    <t>02</t>
  </si>
  <si>
    <t>09</t>
  </si>
  <si>
    <t>10</t>
  </si>
  <si>
    <t>06</t>
  </si>
  <si>
    <t>13</t>
  </si>
  <si>
    <t>14</t>
  </si>
  <si>
    <t>91 0 00 00000</t>
  </si>
  <si>
    <t>01 0 00 00000</t>
  </si>
  <si>
    <t>12 0 00 00000</t>
  </si>
  <si>
    <t>12 0 01 00000</t>
  </si>
  <si>
    <t>02 0 02 00000</t>
  </si>
  <si>
    <t>Наименование</t>
  </si>
  <si>
    <t>Иные межбюджетные трансферты</t>
  </si>
  <si>
    <t>Приложение 2</t>
  </si>
  <si>
    <t>к решению Совета депутатов</t>
  </si>
  <si>
    <t>Угловского городского поселения</t>
  </si>
  <si>
    <t>"Об исполнении бюджета Угловского</t>
  </si>
  <si>
    <t>ОБЩЕГОСУДАРСТВЕННЫЕ ВОПРОСЫ</t>
  </si>
  <si>
    <t>Глава Угловского городского поселения</t>
  </si>
  <si>
    <t>91 0 00 10010</t>
  </si>
  <si>
    <t>91 0 00 10020</t>
  </si>
  <si>
    <t>91 0 00 70280</t>
  </si>
  <si>
    <t>91 0 00 80010</t>
  </si>
  <si>
    <t>Обеспечение проведения оценки рыночной стоимости муниципального имущества для аренды и приватизации</t>
  </si>
  <si>
    <t>06 0 01 00000</t>
  </si>
  <si>
    <t>06 0 01 00610</t>
  </si>
  <si>
    <t>Основное мероприятие "Обеспечение содержания недвижимого имущества, находящегося в муниципальной собственности Угловского городского поселения"</t>
  </si>
  <si>
    <t>06 0 04 00000</t>
  </si>
  <si>
    <t>Основное мероприятие "Повышение доступности информационных ресурсов Администрации Угловского городского поселения для организаций, граждан"</t>
  </si>
  <si>
    <t>Обеспечение публикации информации о деятельности органов местного самоуправления Угловского городского поселения в печатных средствах</t>
  </si>
  <si>
    <t>12 0 01 01210</t>
  </si>
  <si>
    <t>12 0 01 01220</t>
  </si>
  <si>
    <t>Выполнение других обязательств муниципального образования</t>
  </si>
  <si>
    <t>91 0 00 90010</t>
  </si>
  <si>
    <t>НАЦИОНАЛЬНАЯ ОБОРОНА</t>
  </si>
  <si>
    <t>91 0 00 51180</t>
  </si>
  <si>
    <t>НАЦИОНАЛЬНАЯ БЕЗОПАСНОСТЬ И ПРАВООХРАНИТЕЛЬНАЯ ДЕЯТЕЛЬНОСТЬ</t>
  </si>
  <si>
    <t>01 0 02 00000</t>
  </si>
  <si>
    <t>Выполнение комплекса противопожарных мероприятий</t>
  </si>
  <si>
    <t>01 0 02 00110</t>
  </si>
  <si>
    <t>Обустройство пожарных водоемов</t>
  </si>
  <si>
    <t>01 0 02 00130</t>
  </si>
  <si>
    <t>01 0 02 00140</t>
  </si>
  <si>
    <t>Основное мероприятие "Приоритет прав и законных интересов человека и гражданина при осуществлении профилактики правонарушений"</t>
  </si>
  <si>
    <t>03 0 01 00000</t>
  </si>
  <si>
    <t>03 0 01 00310</t>
  </si>
  <si>
    <t>НАЦИОНАЛЬНАЯ ЭКОНОМИКА</t>
  </si>
  <si>
    <t>Основное мероприятие "Ремонт автомобильных дорог общего пользования местного значения"</t>
  </si>
  <si>
    <t>02 0 02 00210</t>
  </si>
  <si>
    <t>02 0 02 71520</t>
  </si>
  <si>
    <t>02 0 02 S1520</t>
  </si>
  <si>
    <t>02 0 02 S1540</t>
  </si>
  <si>
    <t>02 0 03 00000</t>
  </si>
  <si>
    <t>Другие вопросы в области национальной экономики</t>
  </si>
  <si>
    <t>12</t>
  </si>
  <si>
    <t>08 0 00 00000</t>
  </si>
  <si>
    <t>08 0 03 00000</t>
  </si>
  <si>
    <t>08 0 03 00810</t>
  </si>
  <si>
    <t>08 0 04 00000</t>
  </si>
  <si>
    <t>Организация проведения работ по оценке рыночной стоимости земельных участков, находящихся в собственности Угловского городского поселения, в целях организации аукционов</t>
  </si>
  <si>
    <t>08 0 04 00820</t>
  </si>
  <si>
    <t>08 0 05 00000</t>
  </si>
  <si>
    <t>08 0 05 00840</t>
  </si>
  <si>
    <t>05</t>
  </si>
  <si>
    <t>Жилищное хозяйство</t>
  </si>
  <si>
    <t>11 0 00 00000</t>
  </si>
  <si>
    <t>11 0 01 00000</t>
  </si>
  <si>
    <t>Взносы на капитальный ремонт общего имущества муниципального жилищного фонда в МКД</t>
  </si>
  <si>
    <t>11 0 01 01120</t>
  </si>
  <si>
    <t>16 0 00 00000</t>
  </si>
  <si>
    <t>16 0 F3 00000</t>
  </si>
  <si>
    <t>16 0 F3 67483</t>
  </si>
  <si>
    <t>Бюджетные инвестиции</t>
  </si>
  <si>
    <t>16 0 F3 67484</t>
  </si>
  <si>
    <t>11 0 01 01130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</si>
  <si>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</si>
  <si>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91 0 00 60010</t>
  </si>
  <si>
    <t>Коммунальное хозяйство</t>
  </si>
  <si>
    <t>Возмещение недополученных доходов организациям, предоставляющим населению банные услуги по тарифам, не обеспечивающим возмещение издержек</t>
  </si>
  <si>
    <t>Благоустройство</t>
  </si>
  <si>
    <t>04 0 00 00000</t>
  </si>
  <si>
    <t>Подпрограмма "Озеленение территории Угловского городского поселения"</t>
  </si>
  <si>
    <t>04 1 00 00000</t>
  </si>
  <si>
    <t>04 1 01 00000</t>
  </si>
  <si>
    <t xml:space="preserve">Подпрограмма "Уличное освещение территории Угловского городского поселения" </t>
  </si>
  <si>
    <t>Основное мероприятие "Организация освещения улиц Угловского городского поселения в целях улучшения условий проживания жителей"</t>
  </si>
  <si>
    <t>04 2 00 00000</t>
  </si>
  <si>
    <t>04 2 01 00000</t>
  </si>
  <si>
    <t>Основное мероприятие "Приобретение электрической энергии (мощности)"</t>
  </si>
  <si>
    <t>04 2 02 00000</t>
  </si>
  <si>
    <t xml:space="preserve">Подпрограмма "Организация и содержание мест захоронения на территории Угловского городского поселения" </t>
  </si>
  <si>
    <t>Основное мероприятие "Организация благоустройства и содержания кладбищ"</t>
  </si>
  <si>
    <t>04 3 00 00000</t>
  </si>
  <si>
    <t>04 3 01 00000</t>
  </si>
  <si>
    <t xml:space="preserve">Подпрограмма "Прочие мероприятия по благоустройству Угловского городского поселения" </t>
  </si>
  <si>
    <t>Основное мероприятие "Проведение прочих мероприятий комплексного благоустройства территории поселения"</t>
  </si>
  <si>
    <t>04 4 00 00000</t>
  </si>
  <si>
    <t>04 4 01 00000</t>
  </si>
  <si>
    <t>Подпрограмма "Поддержка местных инициатив граждан"</t>
  </si>
  <si>
    <t>04 5 00 00000</t>
  </si>
  <si>
    <t>04 5 01 00000</t>
  </si>
  <si>
    <t>04 5 01 72090</t>
  </si>
  <si>
    <t>04 5 01 75260</t>
  </si>
  <si>
    <t>04 5 01 S5260</t>
  </si>
  <si>
    <t>Основное мероприятие «Разработка сметной документации»</t>
  </si>
  <si>
    <t>Изготовление сметных расчетов и их проверка</t>
  </si>
  <si>
    <t>14 0 03 01410</t>
  </si>
  <si>
    <t>14 0 00 00000</t>
  </si>
  <si>
    <t>14 0 03 00000</t>
  </si>
  <si>
    <t>Муниципальная программа Угловского городского поселения "Формирование современной городской среды на территории Угловского городского поселения на 2018-2024 годы"</t>
  </si>
  <si>
    <t>14 0 F2 00000</t>
  </si>
  <si>
    <t>Реализация мероприятий муниципальной программы, направленных на благоустройство дворовых территорий МКД и общественных территорий</t>
  </si>
  <si>
    <t>14 0 F2 55550</t>
  </si>
  <si>
    <t>07</t>
  </si>
  <si>
    <t>91 0 00 90020</t>
  </si>
  <si>
    <t>08</t>
  </si>
  <si>
    <t>Культура</t>
  </si>
  <si>
    <t>Основное мероприятие "Стимулирование творческой активности населения"</t>
  </si>
  <si>
    <t>09 0 00 00000</t>
  </si>
  <si>
    <t>09 0 01 00000</t>
  </si>
  <si>
    <t>Пенсионное обеспечение</t>
  </si>
  <si>
    <t>Расходы, не отнесенные к муниципальным программам Угловского городского поселения</t>
  </si>
  <si>
    <t>Дополнительное пенсионное обеспечение лиц, осуществлявших полномочия выборного должностного лица на постоянной (штатной) основе</t>
  </si>
  <si>
    <t>Социальное обеспечение и иные выплаты населению</t>
  </si>
  <si>
    <t>Социальные выплаты гражданам, кроме публичных нормативных социальных выплат</t>
  </si>
  <si>
    <t>91 0 00 90030</t>
  </si>
  <si>
    <t>Пенсия за выслугу лет лицам, замещавшим должности муниципальной службы</t>
  </si>
  <si>
    <t>91 0 00 90040</t>
  </si>
  <si>
    <t>Обеспечение территорий общего пользования первичными средствами тушения пожаров и противопожарным инвентарем</t>
  </si>
  <si>
    <t>02 0 00 00000</t>
  </si>
  <si>
    <t>Мероприятия по ремонту автомобильных дорог общего пользования местного значения за счет акцизов на нефтепродукты</t>
  </si>
  <si>
    <t>Софинансирование к субсидии на формирование муниципальных дорожных фондов</t>
  </si>
  <si>
    <t>03 0 00 00000</t>
  </si>
  <si>
    <t>Организация видеонаблюдения за местами массового пребывания граждан на территории Угловского городского поселения</t>
  </si>
  <si>
    <t>04 2 01 81010</t>
  </si>
  <si>
    <t>Межбюджетные трансферты на создание и содержание мест(площадок) накопления твердых коммунальных отходов на территории поселения</t>
  </si>
  <si>
    <t>04 4 01 76210</t>
  </si>
  <si>
    <t>04 5 01 00410</t>
  </si>
  <si>
    <t>04 5 01 00420</t>
  </si>
  <si>
    <t>04 5 01 00430</t>
  </si>
  <si>
    <t>05 0 00 00000</t>
  </si>
  <si>
    <t>05 0 01 00000</t>
  </si>
  <si>
    <t>Приобретение плакатов по профилактике экстремизма и терроризма</t>
  </si>
  <si>
    <t>05 0 01 00510</t>
  </si>
  <si>
    <t>06 0 00 00000</t>
  </si>
  <si>
    <t>06 0 02 00000</t>
  </si>
  <si>
    <t>Организация работ по изготовлению кадастровых паспортов, технических планов, технических паспортов и актов обследования на объекты недвижимого муниципального имущества, объекты недвижимого выморочного и бесхозяйного имущества</t>
  </si>
  <si>
    <t>06 0 02 00620</t>
  </si>
  <si>
    <t>Организация проведения кадастровых работ по земельным участкам, подлежащим отнесению к собственности Угловского городского поселения</t>
  </si>
  <si>
    <t>10 0 00 00000</t>
  </si>
  <si>
    <t>10 0 01 00000</t>
  </si>
  <si>
    <t>Оценка стоимости жилого помещения при изъятии имущества для муниципальных нужд</t>
  </si>
  <si>
    <t>Проведение экспертизы отчетов об оценке стоимости жилого помещения при изъятии имущества для муниципальных нужд</t>
  </si>
  <si>
    <t>11 0 01 01140</t>
  </si>
  <si>
    <t>Поддержка и дальнейшее расширение информационных сервисов официального сайта Администрации Угловского городского поселения (хостинг, техподдержка, регистрация домена)</t>
  </si>
  <si>
    <t>Проведение работ по демонтажу расселённых многоквартирных аварийных домов</t>
  </si>
  <si>
    <t>16 0 01 01620</t>
  </si>
  <si>
    <t>Переселение граждан из аварийоного жилищного фонда за счет средств государственной корпорации -фонда содействия реформированиря жилищнокоммунального хозяйства</t>
  </si>
  <si>
    <t>Капитальные вложения в объекты государственной (муниципальной) собственности</t>
  </si>
  <si>
    <t>Переселение граждан из аварийоного жилищного фонда за счет средств областного бюджета</t>
  </si>
  <si>
    <t>17 0 00 00000</t>
  </si>
  <si>
    <t>Основное мероприятие «Разработка мероприятий, направленных на обеспечение надёжности, качества и эффективности работ в системе теплоснабжения»</t>
  </si>
  <si>
    <t>17 0 02 00000</t>
  </si>
  <si>
    <t>Выполнение работ по разработке схем теплоснабжения (схем актуализации)</t>
  </si>
  <si>
    <t>17 0 02 01710</t>
  </si>
  <si>
    <t>18 0 00 00000</t>
  </si>
  <si>
    <t>18 0 01 00000</t>
  </si>
  <si>
    <t>Информационное обеспечение субъектов малого и среднего предпринимательства Угловского городского поселения путём размещения информации о развитии и государственной поддержке малого и среднего предпринимательства на официальном сайте муниципального образования «Угловское городское поселение»</t>
  </si>
  <si>
    <t>18 0 01 01810</t>
  </si>
  <si>
    <t>Расходы на выплату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</si>
  <si>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государственных (муниципальных) органов</t>
  </si>
  <si>
    <t>Частичная компенсация дополнительных расходов на повышение оплаты труда работников бюджетной сферы</t>
  </si>
  <si>
    <t>91 0 00 71420</t>
  </si>
  <si>
    <t>Обеспечение деятельности Администрации Угловского городского поселения</t>
  </si>
  <si>
    <t>Осуществление внешнего муниципального финансового контроля</t>
  </si>
  <si>
    <t>Исполнение судебных актов</t>
  </si>
  <si>
    <t>Организация профессионального образования и дополнительного образования выборных должностных лиц, служащих и муниципальных служащих</t>
  </si>
  <si>
    <t>Условно утвержденные расходы</t>
  </si>
  <si>
    <t>Администрация Угловского городского поселения</t>
  </si>
  <si>
    <t>городского поселения за 2022 год"</t>
  </si>
  <si>
    <t>11</t>
  </si>
  <si>
    <t>Целевая статья</t>
  </si>
  <si>
    <t>Исполнено</t>
  </si>
  <si>
    <t>937</t>
  </si>
  <si>
    <t>Расходы на выплату персоналу в целях обеспечения выполнения функций государственными (муниципальными) органами, казеннными учреждениями, органами управления государственными внебюджетными фондами</t>
  </si>
  <si>
    <t>100</t>
  </si>
  <si>
    <t>120</t>
  </si>
  <si>
    <t xml:space="preserve">Фонд оплаты труда государственных (муниципальных) органов </t>
  </si>
  <si>
    <t>121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</si>
  <si>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</si>
  <si>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</si>
  <si>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 xml:space="preserve"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 </t>
  </si>
  <si>
    <t>200</t>
  </si>
  <si>
    <t>240</t>
  </si>
  <si>
    <t>Прочая закупка товаров, работ и услуг</t>
  </si>
  <si>
    <t>244</t>
  </si>
  <si>
    <t>Закупка энергетических ресурсов</t>
  </si>
  <si>
    <t>247</t>
  </si>
  <si>
    <t>800</t>
  </si>
  <si>
    <t>850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</si>
  <si>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</si>
  <si>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500</t>
  </si>
  <si>
    <t>540</t>
  </si>
  <si>
    <t>Муниципальная программа Угловского городского поселения "Развитие системы управления муниципальным имуществом в Угловском городском поселении на 2022-2024 годы"</t>
  </si>
  <si>
    <t>Основное мероприятие "Обеспечение эффективного использования муниципального имущества"</t>
  </si>
  <si>
    <t>Основное мероприятие "Осуществление регистрации права муниципальной собственности на объекты недвижимого муниципального имущества"</t>
  </si>
  <si>
    <t>Муниципальная программа Угловского городского поселения "Развитие информационного общества Угловского городского поселения на 2020-2024 годы"</t>
  </si>
  <si>
    <t xml:space="preserve"> </t>
  </si>
  <si>
    <t>830</t>
  </si>
  <si>
    <t>Защита населения и территории от чрезвычайных ситуаций природного и техногенного характера, пожарная безопасность</t>
  </si>
  <si>
    <t>Муниципальная программа Угловского городского поселения "Обеспечение первичных мер пожарной безопасности на территории Угловского городского поселения на 2017-2024 годы"</t>
  </si>
  <si>
    <t>Основное мероприятие "Укрепление противопожарного состояния учреждений, жилого фонда, территории Угловского городского поселения"</t>
  </si>
  <si>
    <t>Муниципальная программа Угловского городского поселения "Профилактика правонарушений на территории Угловского городского поселения на 2017-2024 годы"</t>
  </si>
  <si>
    <t>Муниципальная программа Угловского городского поселения "Профилактика терроризма, экстремизма на территории Угловского городского поселения на 2018-2024 годы"</t>
  </si>
  <si>
    <t>Основное мероприятие "Привлечение жителей поселения к участию в профилактике терроризма и экстремизма, а также к минимизации их последствий"</t>
  </si>
  <si>
    <t>Муниципальная программа Угловского городского поселения "Строительство, реконструкция, капитальный ремонт, ремонт и содержание автомобильных дорог общего пользования местного значения на территории Угловского городского поселения на 2022-2024 годы"</t>
  </si>
  <si>
    <t>Субсидии на формирование муниципальных дорожных фондов</t>
  </si>
  <si>
    <t>Субсидия бюджетам городских и сельских поселений на софинансирование расходов по реализации правовых актов Правительства Новгородской области по вопросам проектирования, строительства, реконструкции, капитального ремонта и ремонта автомобильных дорог общего пользования местного значения</t>
  </si>
  <si>
    <t>02 0 03 71540</t>
  </si>
  <si>
    <t>Софинансирование к субсидии бюджетам городских и сельских поселений на софинансирование расходов по реализации правовых актов Правительства Новгородской области по вопросам проектирования, строительства, реконструкции, капитального ремонта и ремонта автомобильных дорог общего пользования местного значения</t>
  </si>
  <si>
    <t>Основное мероприятие "Содержание автомобильных дорог общего пользования местного значения и инженерных сооружений на них"</t>
  </si>
  <si>
    <t>Муниципальная программа Угловского городского поселения "Система управления земельными ресурсами на территории Угловского городского поселения на 2017-2024 годы"</t>
  </si>
  <si>
    <t>Основное мероприятие "Завершение мероприятий по разграничению муниципальной собственности на землю в части регистрации права муниципальной собственности"</t>
  </si>
  <si>
    <t>Основное мероприятие "Обеспечение рационального и эффективного использования земельных участков,  находящихся в собственности Угловского городского поселения"</t>
  </si>
  <si>
    <t>Основное мероприятие "Обеспечение рационального и эффективного использования земельных участков, государственная собственность на которые не разграничена, в Угловском городском поселении в пределах полномочий, установленных Федеральным законом от 03.07.2016 № 334-ФЗ"</t>
  </si>
  <si>
    <t>Организация работ по выполнению кадастровых работ по земельным участкам, государственная собственность на которые не разграничена, в Угловском городском поселении под многоквартирным жилым домом</t>
  </si>
  <si>
    <t>Муниципальная программа Угловского городского поселения "Развитие малого и среднего предпринимательства на территории Угловского городского поселения на 2018-2024 годы"</t>
  </si>
  <si>
    <t>Основное мероприятие "Нормативное правовое, информационное и организационное обеспечение развития малого и среднего предпринимательства"</t>
  </si>
  <si>
    <t>Жилищно-коммунальное хозяйство</t>
  </si>
  <si>
    <t>Муниципальная программа Угловского городского поселения "Капитальный ремонт муниципального жилищного фонда в Угловском городском поселении на 2018-2024 годы"</t>
  </si>
  <si>
    <t>Основное мероприятие "Планирование и организация проведения капитального и текущего ремонта муниципального жилищного фонда, в частности устранение неисправностей изношенных конструктивных элементов и инженерного оборудования муниципального общего имущества помещений в многоквартирных домах в целях улучшения эксплутационных характеристик муниципального жилого фонда</t>
  </si>
  <si>
    <t>Муниципальная программа Угловского городского поселения "Переселение граждан, проживающих на территории Угловского городского поселения, из аварийного жилищного фонда в 2019-2022 годах"</t>
  </si>
  <si>
    <t>Основное мероприятие "Федеральный проект "Обеспечение устойчивого сокращения непригодного для проживания жилищного фонда"</t>
  </si>
  <si>
    <t>400</t>
  </si>
  <si>
    <t>410</t>
  </si>
  <si>
    <t>810</t>
  </si>
  <si>
    <t>Муниципальная программа Угловского городского поселения "Система коммунальной инфраструктуры Угловского городского поселения на 2022-2024 годы"</t>
  </si>
  <si>
    <t>Муниципальная программа Угловского городского поселения "Организация благоустройства Угловского городского поселения на 2016-2024 годы"</t>
  </si>
  <si>
    <t>Основное мероприятие "Приведение территории Угловского городского поселения в соответствии с нормативными требованиями, предъявляемыми к озеленению, с требованиями санитарно-эпидемиологических и экологических норм"</t>
  </si>
  <si>
    <t xml:space="preserve">Межбюджетные трансферты на поддержку реализации первоочередных  мер  </t>
  </si>
  <si>
    <t>Основное мероприятие "Организация работ, связанных с предотвращением влияния ухудшения экономической ситуации на развитие отраслей экономики"</t>
  </si>
  <si>
    <t>04 4 02 00000</t>
  </si>
  <si>
    <t>Благоустройство территорий общего пользования</t>
  </si>
  <si>
    <t>04 4 02  75360</t>
  </si>
  <si>
    <t>Межбюджетные трансферты на организация работ, связанных с предотвращением влияния ухудшения экономической ситуации на развитие отраслей экономики,направленных наблагоустройство территорий общего пользования</t>
  </si>
  <si>
    <t>Реализации проектов территориальных общественных самоуправлений, включенных в муниципальные программы развития территорий (реализация проекта ТОС "Центральный" - благоустройство общественной территории вокруг центральной сцены)</t>
  </si>
  <si>
    <t>Субсидия на реализацию проектов территориалных общественных самоуправлений, включенных в мун.программы развития территорий (реализация проекта ТОС "Центральный"-благоустройство общественной территории вокруг центральной сцены)</t>
  </si>
  <si>
    <t xml:space="preserve">Субсидия на реализацию ППМИ :"Благоустройство территории зоны отдыха в рп. Угловка на земельном участке по адресу:Угловское городское поселение,рп Угловка ,земельный участок 4248.Второй этап" </t>
  </si>
  <si>
    <t xml:space="preserve">Реализация ППМИ: "Благоустройство территории зоны отдыха в рп. Угловка на земельном участке по адресу:Угловское городское поселение,рп Угловка ,земельный участок 4248 (2 этап)" </t>
  </si>
  <si>
    <t>Софинансирование к субсидии по реализации ППМИ: "Благоустройство территории зоны отдыха в рп. Угловка на земельном участке по адресу:Угловское городское поселение,рп Угловка ,земельный участок 4248 (2 этап)".</t>
  </si>
  <si>
    <t>Расходы на эксплуатацию и содержание объекта: "Благоустройство территории зоны отдыха в рп. Угловка на земельном участке по адресу:Угловское городское поселение,рп Угловка ,земельный участок 4248 (2 этап)"</t>
  </si>
  <si>
    <t>Основное мероприятие "Федеральный проект "Формирование  комфортной городской среды"</t>
  </si>
  <si>
    <t>Образование</t>
  </si>
  <si>
    <t>Профессиональная подготовка, переподготовка, повышение квалификации</t>
  </si>
  <si>
    <t>Культура, кинематография</t>
  </si>
  <si>
    <t>Муниципальная программа Угловского городского поселения "Развитие культуры на территории Угловского городского поселения на 2017-2024 годы"</t>
  </si>
  <si>
    <t>Социальная политика</t>
  </si>
  <si>
    <t>300</t>
  </si>
  <si>
    <t>320</t>
  </si>
  <si>
    <t>Физическая культура и спорт</t>
  </si>
  <si>
    <t xml:space="preserve">Физическая культура </t>
  </si>
  <si>
    <t>Муниципальная программа Угловского городского поселения "Развитие физической культуры и спорта на территории Угловского городского поселения на 2017-2024 годы"</t>
  </si>
  <si>
    <t>Основное мероприятие "Обеспечение условий для развития на территории поселения физической культуры, школьного и массового спорта, организация проведения официальных культурно-оздоровительных и спортивных мероприятий поселения"</t>
  </si>
  <si>
    <t>Итого расходов</t>
  </si>
  <si>
    <t>Расходы бюджета Угловского городского поселения за 2022 год по ведомственной структуре расходов бюджета поселения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</si>
</sst>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"/>
  </numFmts>
  <fonts count="16" x14ac:knownFonts="1">
    <font>
      <sz val="11"/>
      <name val="Calibri"/>
      <family val="2"/>
    </font>
    <font>
      <sz val="11"/>
      <name val="Calibri"/>
      <family val="2"/>
    </font>
    <font>
      <sz val="12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0"/>
      <color rgb="FF000000"/>
      <name val="Arial Cyr"/>
    </font>
    <font>
      <b/>
      <sz val="10"/>
      <color rgb="FF000000"/>
      <name val="Arial Cyr"/>
    </font>
    <font>
      <b/>
      <sz val="12"/>
      <color rgb="FF000000"/>
      <name val="Arial Cyr"/>
    </font>
    <font>
      <sz val="1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4"/>
      <name val="Calibri"/>
      <family val="2"/>
    </font>
    <font>
      <b/>
      <sz val="1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99"/>
      </patternFill>
    </fill>
    <fill>
      <patternFill patternType="solid">
        <fgColor rgb="FFCCFFFF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5">
    <xf numFmtId="0" fontId="0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6" fillId="2" borderId="0"/>
    <xf numFmtId="0" fontId="6" fillId="0" borderId="2">
      <alignment horizontal="center" vertical="center" wrapText="1"/>
    </xf>
    <xf numFmtId="0" fontId="6" fillId="0" borderId="0"/>
    <xf numFmtId="0" fontId="6" fillId="0" borderId="0">
      <alignment wrapText="1"/>
    </xf>
    <xf numFmtId="0" fontId="7" fillId="0" borderId="3">
      <alignment horizontal="right"/>
    </xf>
    <xf numFmtId="0" fontId="6" fillId="2" borderId="0">
      <alignment shrinkToFit="1"/>
    </xf>
    <xf numFmtId="4" fontId="7" fillId="3" borderId="3">
      <alignment horizontal="right" vertical="top" shrinkToFit="1"/>
    </xf>
    <xf numFmtId="4" fontId="7" fillId="4" borderId="3">
      <alignment horizontal="right" vertical="top" shrinkToFit="1"/>
    </xf>
    <xf numFmtId="0" fontId="8" fillId="0" borderId="0">
      <alignment horizontal="center"/>
    </xf>
    <xf numFmtId="0" fontId="6" fillId="0" borderId="0">
      <alignment horizontal="right"/>
    </xf>
    <xf numFmtId="0" fontId="6" fillId="0" borderId="0">
      <alignment horizontal="left" wrapText="1"/>
    </xf>
    <xf numFmtId="0" fontId="7" fillId="0" borderId="2">
      <alignment vertical="top" wrapText="1"/>
    </xf>
    <xf numFmtId="1" fontId="6" fillId="0" borderId="2">
      <alignment horizontal="left" vertical="top" wrapText="1" indent="2"/>
    </xf>
    <xf numFmtId="1" fontId="6" fillId="0" borderId="2">
      <alignment horizontal="center" vertical="top" shrinkToFit="1"/>
    </xf>
    <xf numFmtId="0" fontId="6" fillId="2" borderId="0">
      <alignment horizontal="center"/>
    </xf>
    <xf numFmtId="4" fontId="7" fillId="3" borderId="2">
      <alignment horizontal="right" vertical="top" shrinkToFit="1"/>
    </xf>
    <xf numFmtId="4" fontId="7" fillId="0" borderId="2">
      <alignment horizontal="right" vertical="top" shrinkToFit="1"/>
    </xf>
    <xf numFmtId="4" fontId="6" fillId="0" borderId="2">
      <alignment horizontal="right" vertical="top" shrinkToFit="1"/>
    </xf>
    <xf numFmtId="4" fontId="7" fillId="4" borderId="2">
      <alignment horizontal="right" vertical="top" shrinkToFit="1"/>
    </xf>
  </cellStyleXfs>
  <cellXfs count="80">
    <xf numFmtId="0" fontId="0" fillId="0" borderId="0" xfId="0"/>
    <xf numFmtId="0" fontId="2" fillId="0" borderId="0" xfId="0" applyFont="1" applyFill="1" applyBorder="1"/>
    <xf numFmtId="0" fontId="2" fillId="0" borderId="0" xfId="0" applyFont="1" applyFill="1" applyBorder="1" applyProtection="1">
      <protection locked="0"/>
    </xf>
    <xf numFmtId="0" fontId="3" fillId="0" borderId="0" xfId="0" applyFont="1" applyFill="1" applyBorder="1" applyAlignment="1">
      <alignment horizontal="center" wrapText="1"/>
    </xf>
    <xf numFmtId="3" fontId="9" fillId="5" borderId="0" xfId="0" applyNumberFormat="1" applyFont="1" applyFill="1" applyBorder="1" applyAlignment="1">
      <alignment horizontal="center"/>
    </xf>
    <xf numFmtId="49" fontId="9" fillId="5" borderId="0" xfId="0" applyNumberFormat="1" applyFont="1" applyFill="1" applyBorder="1"/>
    <xf numFmtId="49" fontId="9" fillId="5" borderId="0" xfId="0" applyNumberFormat="1" applyFont="1" applyFill="1" applyBorder="1" applyAlignment="1">
      <alignment horizontal="center"/>
    </xf>
    <xf numFmtId="3" fontId="9" fillId="5" borderId="0" xfId="0" applyNumberFormat="1" applyFont="1" applyFill="1" applyBorder="1" applyAlignment="1">
      <alignment horizontal="right"/>
    </xf>
    <xf numFmtId="0" fontId="4" fillId="5" borderId="0" xfId="0" applyFont="1" applyFill="1" applyAlignment="1" applyProtection="1">
      <alignment horizontal="right"/>
      <protection locked="0"/>
    </xf>
    <xf numFmtId="49" fontId="4" fillId="5" borderId="0" xfId="0" applyNumberFormat="1" applyFont="1" applyFill="1" applyAlignment="1" applyProtection="1">
      <alignment horizontal="right"/>
      <protection locked="0"/>
    </xf>
    <xf numFmtId="0" fontId="5" fillId="5" borderId="0" xfId="0" applyFont="1" applyFill="1" applyAlignment="1" applyProtection="1">
      <alignment horizontal="right"/>
      <protection locked="0"/>
    </xf>
    <xf numFmtId="49" fontId="11" fillId="5" borderId="1" xfId="0" applyNumberFormat="1" applyFont="1" applyFill="1" applyBorder="1" applyAlignment="1">
      <alignment horizontal="center" wrapText="1"/>
    </xf>
    <xf numFmtId="0" fontId="11" fillId="5" borderId="1" xfId="0" applyFont="1" applyFill="1" applyBorder="1" applyAlignment="1">
      <alignment horizontal="center" wrapText="1"/>
    </xf>
    <xf numFmtId="49" fontId="11" fillId="5" borderId="1" xfId="0" applyNumberFormat="1" applyFont="1" applyFill="1" applyBorder="1" applyAlignment="1">
      <alignment horizontal="center"/>
    </xf>
    <xf numFmtId="49" fontId="12" fillId="5" borderId="1" xfId="0" applyNumberFormat="1" applyFont="1" applyFill="1" applyBorder="1" applyAlignment="1">
      <alignment horizontal="center" wrapText="1"/>
    </xf>
    <xf numFmtId="49" fontId="12" fillId="5" borderId="1" xfId="0" applyNumberFormat="1" applyFont="1" applyFill="1" applyBorder="1" applyAlignment="1">
      <alignment horizontal="center"/>
    </xf>
    <xf numFmtId="49" fontId="13" fillId="5" borderId="1" xfId="0" applyNumberFormat="1" applyFont="1" applyFill="1" applyBorder="1" applyAlignment="1">
      <alignment horizontal="center"/>
    </xf>
    <xf numFmtId="164" fontId="13" fillId="5" borderId="1" xfId="0" applyNumberFormat="1" applyFont="1" applyFill="1" applyBorder="1" applyAlignment="1">
      <alignment horizontal="center"/>
    </xf>
    <xf numFmtId="0" fontId="12" fillId="5" borderId="1" xfId="0" applyFont="1" applyFill="1" applyBorder="1" applyAlignment="1">
      <alignment horizontal="center" wrapText="1"/>
    </xf>
    <xf numFmtId="0" fontId="12" fillId="5" borderId="1" xfId="0" applyFont="1" applyFill="1" applyBorder="1" applyAlignment="1">
      <alignment horizontal="center"/>
    </xf>
    <xf numFmtId="49" fontId="10" fillId="5" borderId="1" xfId="0" applyNumberFormat="1" applyFont="1" applyFill="1" applyBorder="1" applyAlignment="1">
      <alignment horizontal="center"/>
    </xf>
    <xf numFmtId="49" fontId="11" fillId="5" borderId="6" xfId="0" applyNumberFormat="1" applyFont="1" applyFill="1" applyBorder="1" applyAlignment="1">
      <alignment horizontal="center" wrapText="1"/>
    </xf>
    <xf numFmtId="49" fontId="12" fillId="5" borderId="6" xfId="0" applyNumberFormat="1" applyFont="1" applyFill="1" applyBorder="1" applyAlignment="1">
      <alignment horizontal="center" wrapText="1"/>
    </xf>
    <xf numFmtId="49" fontId="12" fillId="5" borderId="6" xfId="0" applyNumberFormat="1" applyFont="1" applyFill="1" applyBorder="1" applyAlignment="1">
      <alignment horizontal="center"/>
    </xf>
    <xf numFmtId="0" fontId="11" fillId="5" borderId="6" xfId="0" applyFont="1" applyFill="1" applyBorder="1" applyAlignment="1">
      <alignment horizontal="center" wrapText="1"/>
    </xf>
    <xf numFmtId="49" fontId="11" fillId="5" borderId="6" xfId="0" applyNumberFormat="1" applyFont="1" applyFill="1" applyBorder="1" applyAlignment="1">
      <alignment horizontal="center"/>
    </xf>
    <xf numFmtId="0" fontId="12" fillId="5" borderId="6" xfId="0" applyFont="1" applyFill="1" applyBorder="1" applyAlignment="1">
      <alignment horizontal="center" wrapText="1"/>
    </xf>
    <xf numFmtId="0" fontId="13" fillId="5" borderId="1" xfId="0" applyFont="1" applyFill="1" applyBorder="1" applyAlignment="1">
      <alignment horizontal="center" wrapText="1"/>
    </xf>
    <xf numFmtId="0" fontId="11" fillId="5" borderId="7" xfId="0" applyFont="1" applyFill="1" applyBorder="1" applyAlignment="1">
      <alignment horizontal="center" wrapText="1"/>
    </xf>
    <xf numFmtId="49" fontId="11" fillId="5" borderId="7" xfId="0" applyNumberFormat="1" applyFont="1" applyFill="1" applyBorder="1" applyAlignment="1">
      <alignment horizontal="center"/>
    </xf>
    <xf numFmtId="0" fontId="12" fillId="5" borderId="7" xfId="0" applyFont="1" applyFill="1" applyBorder="1" applyAlignment="1">
      <alignment horizontal="center" wrapText="1"/>
    </xf>
    <xf numFmtId="49" fontId="12" fillId="5" borderId="7" xfId="0" applyNumberFormat="1" applyFont="1" applyFill="1" applyBorder="1" applyAlignment="1">
      <alignment horizontal="center"/>
    </xf>
    <xf numFmtId="49" fontId="13" fillId="5" borderId="6" xfId="0" applyNumberFormat="1" applyFont="1" applyFill="1" applyBorder="1" applyAlignment="1">
      <alignment horizontal="center"/>
    </xf>
    <xf numFmtId="0" fontId="5" fillId="0" borderId="0" xfId="0" applyFont="1" applyFill="1" applyBorder="1" applyAlignment="1" applyProtection="1">
      <alignment horizontal="right"/>
      <protection locked="0"/>
    </xf>
    <xf numFmtId="0" fontId="14" fillId="0" borderId="0" xfId="0" applyFont="1" applyAlignment="1">
      <alignment horizontal="right"/>
    </xf>
    <xf numFmtId="0" fontId="4" fillId="5" borderId="0" xfId="0" applyFont="1" applyFill="1" applyAlignment="1" applyProtection="1">
      <alignment horizontal="center" wrapText="1"/>
      <protection locked="0"/>
    </xf>
    <xf numFmtId="0" fontId="15" fillId="0" borderId="0" xfId="0" applyFont="1" applyAlignment="1">
      <alignment horizontal="center" wrapText="1"/>
    </xf>
    <xf numFmtId="49" fontId="11" fillId="5" borderId="8" xfId="0" applyNumberFormat="1" applyFont="1" applyFill="1" applyBorder="1" applyAlignment="1">
      <alignment horizontal="justify" wrapText="1"/>
    </xf>
    <xf numFmtId="4" fontId="11" fillId="5" borderId="9" xfId="0" applyNumberFormat="1" applyFont="1" applyFill="1" applyBorder="1" applyAlignment="1">
      <alignment horizontal="right"/>
    </xf>
    <xf numFmtId="49" fontId="12" fillId="5" borderId="8" xfId="0" applyNumberFormat="1" applyFont="1" applyFill="1" applyBorder="1" applyAlignment="1">
      <alignment horizontal="justify" wrapText="1"/>
    </xf>
    <xf numFmtId="4" fontId="12" fillId="5" borderId="9" xfId="0" applyNumberFormat="1" applyFont="1" applyFill="1" applyBorder="1" applyAlignment="1">
      <alignment horizontal="right"/>
    </xf>
    <xf numFmtId="4" fontId="13" fillId="5" borderId="9" xfId="0" applyNumberFormat="1" applyFont="1" applyFill="1" applyBorder="1" applyAlignment="1">
      <alignment horizontal="right"/>
    </xf>
    <xf numFmtId="0" fontId="12" fillId="5" borderId="8" xfId="0" applyFont="1" applyFill="1" applyBorder="1" applyAlignment="1">
      <alignment horizontal="justify" wrapText="1"/>
    </xf>
    <xf numFmtId="0" fontId="11" fillId="5" borderId="8" xfId="0" applyFont="1" applyFill="1" applyBorder="1" applyAlignment="1">
      <alignment horizontal="justify" wrapText="1"/>
    </xf>
    <xf numFmtId="49" fontId="12" fillId="5" borderId="10" xfId="0" applyNumberFormat="1" applyFont="1" applyFill="1" applyBorder="1" applyAlignment="1">
      <alignment horizontal="justify" wrapText="1"/>
    </xf>
    <xf numFmtId="2" fontId="12" fillId="5" borderId="8" xfId="0" applyNumberFormat="1" applyFont="1" applyFill="1" applyBorder="1" applyAlignment="1">
      <alignment horizontal="justify" wrapText="1"/>
    </xf>
    <xf numFmtId="49" fontId="12" fillId="5" borderId="11" xfId="0" applyNumberFormat="1" applyFont="1" applyFill="1" applyBorder="1" applyAlignment="1">
      <alignment horizontal="justify" wrapText="1"/>
    </xf>
    <xf numFmtId="49" fontId="11" fillId="5" borderId="11" xfId="0" applyNumberFormat="1" applyFont="1" applyFill="1" applyBorder="1" applyAlignment="1">
      <alignment horizontal="justify" wrapText="1"/>
    </xf>
    <xf numFmtId="0" fontId="11" fillId="5" borderId="11" xfId="0" applyNumberFormat="1" applyFont="1" applyFill="1" applyBorder="1" applyAlignment="1">
      <alignment horizontal="justify" wrapText="1"/>
    </xf>
    <xf numFmtId="0" fontId="12" fillId="5" borderId="11" xfId="0" applyNumberFormat="1" applyFont="1" applyFill="1" applyBorder="1" applyAlignment="1">
      <alignment horizontal="justify" wrapText="1"/>
    </xf>
    <xf numFmtId="0" fontId="13" fillId="5" borderId="8" xfId="0" applyFont="1" applyFill="1" applyBorder="1" applyAlignment="1">
      <alignment horizontal="justify" wrapText="1"/>
    </xf>
    <xf numFmtId="49" fontId="11" fillId="5" borderId="10" xfId="0" applyNumberFormat="1" applyFont="1" applyFill="1" applyBorder="1" applyAlignment="1">
      <alignment horizontal="justify" wrapText="1"/>
    </xf>
    <xf numFmtId="0" fontId="12" fillId="5" borderId="12" xfId="0" applyFont="1" applyFill="1" applyBorder="1" applyAlignment="1">
      <alignment horizontal="justify" vertical="center"/>
    </xf>
    <xf numFmtId="0" fontId="10" fillId="5" borderId="12" xfId="0" applyFont="1" applyFill="1" applyBorder="1" applyAlignment="1">
      <alignment wrapText="1"/>
    </xf>
    <xf numFmtId="0" fontId="10" fillId="5" borderId="8" xfId="0" applyFont="1" applyFill="1" applyBorder="1" applyAlignment="1">
      <alignment horizontal="justify" wrapText="1"/>
    </xf>
    <xf numFmtId="0" fontId="12" fillId="5" borderId="10" xfId="0" applyFont="1" applyFill="1" applyBorder="1" applyAlignment="1">
      <alignment horizontal="justify" wrapText="1"/>
    </xf>
    <xf numFmtId="0" fontId="11" fillId="5" borderId="10" xfId="0" applyFont="1" applyFill="1" applyBorder="1" applyAlignment="1">
      <alignment horizontal="justify" wrapText="1"/>
    </xf>
    <xf numFmtId="49" fontId="12" fillId="5" borderId="8" xfId="0" applyNumberFormat="1" applyFont="1" applyFill="1" applyBorder="1" applyAlignment="1">
      <alignment horizontal="justify" vertical="top" wrapText="1"/>
    </xf>
    <xf numFmtId="49" fontId="12" fillId="5" borderId="8" xfId="0" applyNumberFormat="1" applyFont="1" applyFill="1" applyBorder="1" applyAlignment="1">
      <alignment horizontal="left" wrapText="1"/>
    </xf>
    <xf numFmtId="0" fontId="12" fillId="5" borderId="8" xfId="0" applyFont="1" applyFill="1" applyBorder="1" applyAlignment="1">
      <alignment horizontal="left" wrapText="1"/>
    </xf>
    <xf numFmtId="4" fontId="10" fillId="5" borderId="9" xfId="0" applyNumberFormat="1" applyFont="1" applyFill="1" applyBorder="1" applyAlignment="1">
      <alignment horizontal="right"/>
    </xf>
    <xf numFmtId="4" fontId="10" fillId="5" borderId="9" xfId="0" applyNumberFormat="1" applyFont="1" applyFill="1" applyBorder="1" applyAlignment="1">
      <alignment horizontal="right" wrapText="1"/>
    </xf>
    <xf numFmtId="4" fontId="13" fillId="5" borderId="9" xfId="0" applyNumberFormat="1" applyFont="1" applyFill="1" applyBorder="1" applyAlignment="1">
      <alignment horizontal="right" wrapText="1"/>
    </xf>
    <xf numFmtId="49" fontId="11" fillId="5" borderId="4" xfId="0" applyNumberFormat="1" applyFont="1" applyFill="1" applyBorder="1" applyAlignment="1">
      <alignment horizontal="center" wrapText="1"/>
    </xf>
    <xf numFmtId="0" fontId="10" fillId="0" borderId="14" xfId="7" applyNumberFormat="1" applyFont="1" applyFill="1" applyBorder="1" applyProtection="1">
      <alignment horizontal="center" vertical="center" wrapText="1"/>
    </xf>
    <xf numFmtId="49" fontId="11" fillId="0" borderId="15" xfId="0" applyNumberFormat="1" applyFont="1" applyFill="1" applyBorder="1" applyAlignment="1">
      <alignment horizontal="center" vertical="center" wrapText="1"/>
    </xf>
    <xf numFmtId="0" fontId="11" fillId="0" borderId="15" xfId="0" applyFont="1" applyFill="1" applyBorder="1" applyAlignment="1">
      <alignment horizontal="center" vertical="center" wrapText="1"/>
    </xf>
    <xf numFmtId="0" fontId="11" fillId="0" borderId="16" xfId="0" applyFont="1" applyFill="1" applyBorder="1" applyAlignment="1">
      <alignment horizontal="center" vertical="center" wrapText="1"/>
    </xf>
    <xf numFmtId="49" fontId="11" fillId="5" borderId="4" xfId="0" applyNumberFormat="1" applyFont="1" applyFill="1" applyBorder="1" applyAlignment="1">
      <alignment horizontal="center"/>
    </xf>
    <xf numFmtId="4" fontId="11" fillId="5" borderId="13" xfId="0" applyNumberFormat="1" applyFont="1" applyFill="1" applyBorder="1" applyAlignment="1">
      <alignment horizontal="right"/>
    </xf>
    <xf numFmtId="49" fontId="11" fillId="5" borderId="17" xfId="0" applyNumberFormat="1" applyFont="1" applyFill="1" applyBorder="1" applyAlignment="1">
      <alignment horizontal="justify" wrapText="1"/>
    </xf>
    <xf numFmtId="49" fontId="11" fillId="5" borderId="15" xfId="0" applyNumberFormat="1" applyFont="1" applyFill="1" applyBorder="1" applyAlignment="1">
      <alignment horizontal="center" wrapText="1"/>
    </xf>
    <xf numFmtId="0" fontId="11" fillId="5" borderId="15" xfId="0" applyFont="1" applyFill="1" applyBorder="1" applyAlignment="1">
      <alignment horizontal="center" wrapText="1"/>
    </xf>
    <xf numFmtId="4" fontId="11" fillId="5" borderId="16" xfId="0" applyNumberFormat="1" applyFont="1" applyFill="1" applyBorder="1" applyAlignment="1">
      <alignment horizontal="right" wrapText="1"/>
    </xf>
    <xf numFmtId="49" fontId="12" fillId="5" borderId="5" xfId="0" applyNumberFormat="1" applyFont="1" applyFill="1" applyBorder="1" applyAlignment="1">
      <alignment horizontal="center" wrapText="1"/>
    </xf>
    <xf numFmtId="49" fontId="13" fillId="5" borderId="5" xfId="0" applyNumberFormat="1" applyFont="1" applyFill="1" applyBorder="1" applyAlignment="1">
      <alignment horizontal="center"/>
    </xf>
    <xf numFmtId="49" fontId="12" fillId="5" borderId="5" xfId="0" applyNumberFormat="1" applyFont="1" applyFill="1" applyBorder="1" applyAlignment="1">
      <alignment horizontal="center"/>
    </xf>
    <xf numFmtId="4" fontId="13" fillId="5" borderId="18" xfId="0" applyNumberFormat="1" applyFont="1" applyFill="1" applyBorder="1" applyAlignment="1">
      <alignment horizontal="right" wrapText="1"/>
    </xf>
    <xf numFmtId="49" fontId="11" fillId="5" borderId="17" xfId="0" applyNumberFormat="1" applyFont="1" applyFill="1" applyBorder="1" applyAlignment="1">
      <alignment horizontal="justify"/>
    </xf>
    <xf numFmtId="49" fontId="10" fillId="5" borderId="15" xfId="0" applyNumberFormat="1" applyFont="1" applyFill="1" applyBorder="1" applyAlignment="1">
      <alignment horizontal="center"/>
    </xf>
  </cellXfs>
  <cellStyles count="25">
    <cellStyle name="br" xfId="1"/>
    <cellStyle name="col" xfId="2"/>
    <cellStyle name="style0" xfId="3"/>
    <cellStyle name="td" xfId="4"/>
    <cellStyle name="tr" xfId="5"/>
    <cellStyle name="xl21" xfId="6"/>
    <cellStyle name="xl22" xfId="7"/>
    <cellStyle name="xl23" xfId="8"/>
    <cellStyle name="xl24" xfId="9"/>
    <cellStyle name="xl25" xfId="10"/>
    <cellStyle name="xl26" xfId="11"/>
    <cellStyle name="xl27" xfId="12"/>
    <cellStyle name="xl28" xfId="13"/>
    <cellStyle name="xl29" xfId="14"/>
    <cellStyle name="xl30" xfId="15"/>
    <cellStyle name="xl31" xfId="16"/>
    <cellStyle name="xl32" xfId="17"/>
    <cellStyle name="xl33" xfId="18"/>
    <cellStyle name="xl34" xfId="19"/>
    <cellStyle name="xl35" xfId="20"/>
    <cellStyle name="xl36" xfId="21"/>
    <cellStyle name="xl37" xfId="22"/>
    <cellStyle name="xl38" xfId="23"/>
    <cellStyle name="xl39" xfId="24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79"/>
  <sheetViews>
    <sheetView tabSelected="1" topLeftCell="A274" workbookViewId="0">
      <selection activeCell="K276" sqref="K276"/>
    </sheetView>
  </sheetViews>
  <sheetFormatPr defaultRowHeight="15.75" x14ac:dyDescent="0.25"/>
  <cols>
    <col min="1" max="1" width="48.28515625" style="2" customWidth="1"/>
    <col min="2" max="2" width="8.140625" style="2" customWidth="1"/>
    <col min="3" max="3" width="6" style="2" customWidth="1"/>
    <col min="4" max="4" width="5.7109375" style="2" customWidth="1"/>
    <col min="5" max="5" width="15" style="2" bestFit="1" customWidth="1"/>
    <col min="6" max="6" width="4.42578125" style="2" bestFit="1" customWidth="1"/>
    <col min="7" max="7" width="18" style="2" bestFit="1" customWidth="1"/>
    <col min="8" max="16384" width="9.140625" style="2"/>
  </cols>
  <sheetData>
    <row r="1" spans="1:20" ht="18.75" x14ac:dyDescent="0.3">
      <c r="A1" s="8" t="s">
        <v>32</v>
      </c>
      <c r="B1" s="8"/>
      <c r="C1" s="9"/>
      <c r="D1" s="9"/>
      <c r="E1" s="8"/>
      <c r="F1" s="8"/>
      <c r="G1" s="10"/>
    </row>
    <row r="2" spans="1:20" ht="18.75" x14ac:dyDescent="0.3">
      <c r="A2" s="10" t="s">
        <v>33</v>
      </c>
      <c r="B2" s="8"/>
      <c r="C2" s="9"/>
      <c r="D2" s="9"/>
      <c r="E2" s="8"/>
      <c r="F2" s="8"/>
      <c r="G2" s="10"/>
    </row>
    <row r="3" spans="1:20" ht="18.75" x14ac:dyDescent="0.3">
      <c r="A3" s="33" t="s">
        <v>34</v>
      </c>
      <c r="B3" s="34"/>
      <c r="C3" s="34"/>
      <c r="D3" s="34"/>
      <c r="E3" s="34"/>
      <c r="F3" s="34"/>
      <c r="G3" s="34"/>
    </row>
    <row r="4" spans="1:20" ht="18.75" x14ac:dyDescent="0.3">
      <c r="A4" s="33" t="s">
        <v>35</v>
      </c>
      <c r="B4" s="34"/>
      <c r="C4" s="34"/>
      <c r="D4" s="34"/>
      <c r="E4" s="34"/>
      <c r="F4" s="34"/>
      <c r="G4" s="34"/>
    </row>
    <row r="5" spans="1:20" ht="18.75" x14ac:dyDescent="0.3">
      <c r="A5" s="33" t="s">
        <v>198</v>
      </c>
      <c r="B5" s="34"/>
      <c r="C5" s="34"/>
      <c r="D5" s="34"/>
      <c r="E5" s="34"/>
      <c r="F5" s="34"/>
      <c r="G5" s="34"/>
    </row>
    <row r="7" spans="1:20" x14ac:dyDescent="0.25">
      <c r="A7" s="35" t="s">
        <v>283</v>
      </c>
      <c r="B7" s="36"/>
      <c r="C7" s="36"/>
      <c r="D7" s="36"/>
      <c r="E7" s="36"/>
      <c r="F7" s="36"/>
      <c r="G7" s="36"/>
    </row>
    <row r="8" spans="1:20" x14ac:dyDescent="0.25">
      <c r="A8" s="35"/>
      <c r="B8" s="36"/>
      <c r="C8" s="36"/>
      <c r="D8" s="36"/>
      <c r="E8" s="36"/>
      <c r="F8" s="36"/>
      <c r="G8" s="36"/>
    </row>
    <row r="9" spans="1:20" x14ac:dyDescent="0.25">
      <c r="A9" s="36"/>
      <c r="B9" s="36"/>
      <c r="C9" s="36"/>
      <c r="D9" s="36"/>
      <c r="E9" s="36"/>
      <c r="F9" s="36"/>
      <c r="G9" s="36"/>
    </row>
    <row r="10" spans="1:20" ht="16.5" thickBot="1" x14ac:dyDescent="0.3"/>
    <row r="11" spans="1:20" ht="29.25" thickBot="1" x14ac:dyDescent="0.3">
      <c r="A11" s="64" t="s">
        <v>30</v>
      </c>
      <c r="B11" s="65" t="s">
        <v>0</v>
      </c>
      <c r="C11" s="66" t="s">
        <v>13</v>
      </c>
      <c r="D11" s="66" t="s">
        <v>14</v>
      </c>
      <c r="E11" s="66" t="s">
        <v>200</v>
      </c>
      <c r="F11" s="66" t="s">
        <v>15</v>
      </c>
      <c r="G11" s="67" t="s">
        <v>201</v>
      </c>
    </row>
    <row r="12" spans="1:20" ht="30" thickBot="1" x14ac:dyDescent="0.3">
      <c r="A12" s="70" t="s">
        <v>197</v>
      </c>
      <c r="B12" s="71" t="s">
        <v>202</v>
      </c>
      <c r="C12" s="72"/>
      <c r="D12" s="72"/>
      <c r="E12" s="72"/>
      <c r="F12" s="72"/>
      <c r="G12" s="73">
        <f>G13+G76+G83+G107+G148+G250+G256+G262+G271+G277</f>
        <v>45941538.099999994</v>
      </c>
      <c r="S12" s="1"/>
      <c r="T12" s="1"/>
    </row>
    <row r="13" spans="1:20" x14ac:dyDescent="0.25">
      <c r="A13" s="51" t="s">
        <v>36</v>
      </c>
      <c r="B13" s="63" t="s">
        <v>202</v>
      </c>
      <c r="C13" s="68" t="s">
        <v>17</v>
      </c>
      <c r="D13" s="68"/>
      <c r="E13" s="68"/>
      <c r="F13" s="68"/>
      <c r="G13" s="69">
        <f>G14+G24+G43+G48</f>
        <v>7992761.2699999996</v>
      </c>
      <c r="S13" s="1"/>
      <c r="T13" s="1"/>
    </row>
    <row r="14" spans="1:20" ht="44.25" x14ac:dyDescent="0.3">
      <c r="A14" s="37" t="s">
        <v>10</v>
      </c>
      <c r="B14" s="11" t="s">
        <v>202</v>
      </c>
      <c r="C14" s="13" t="s">
        <v>17</v>
      </c>
      <c r="D14" s="13" t="s">
        <v>19</v>
      </c>
      <c r="E14" s="13"/>
      <c r="F14" s="13"/>
      <c r="G14" s="38">
        <f>G15</f>
        <v>951275.93</v>
      </c>
      <c r="L14" s="10"/>
      <c r="M14" s="8"/>
      <c r="N14" s="9"/>
      <c r="O14" s="9"/>
      <c r="P14" s="8"/>
      <c r="Q14" s="8"/>
      <c r="R14" s="10"/>
      <c r="S14" s="1"/>
      <c r="T14" s="1"/>
    </row>
    <row r="15" spans="1:20" ht="30.75" x14ac:dyDescent="0.3">
      <c r="A15" s="39" t="s">
        <v>140</v>
      </c>
      <c r="B15" s="14" t="s">
        <v>202</v>
      </c>
      <c r="C15" s="15" t="s">
        <v>17</v>
      </c>
      <c r="D15" s="15" t="s">
        <v>19</v>
      </c>
      <c r="E15" s="15" t="s">
        <v>25</v>
      </c>
      <c r="F15" s="15"/>
      <c r="G15" s="40">
        <f>G16+G19</f>
        <v>951275.93</v>
      </c>
      <c r="L15" s="10"/>
      <c r="M15" s="8"/>
      <c r="N15" s="9"/>
      <c r="O15" s="9"/>
      <c r="P15" s="8"/>
      <c r="Q15" s="8"/>
      <c r="R15" s="10"/>
      <c r="S15" s="1"/>
      <c r="T15" s="1"/>
    </row>
    <row r="16" spans="1:20" ht="18.75" x14ac:dyDescent="0.3">
      <c r="A16" s="39" t="s">
        <v>37</v>
      </c>
      <c r="B16" s="14" t="s">
        <v>202</v>
      </c>
      <c r="C16" s="16" t="s">
        <v>17</v>
      </c>
      <c r="D16" s="16" t="s">
        <v>19</v>
      </c>
      <c r="E16" s="17" t="s">
        <v>38</v>
      </c>
      <c r="F16" s="15"/>
      <c r="G16" s="41">
        <f>G17</f>
        <v>921275.93</v>
      </c>
      <c r="L16" s="10"/>
      <c r="M16" s="8"/>
      <c r="N16" s="9"/>
      <c r="O16" s="9"/>
      <c r="P16" s="8"/>
      <c r="Q16" s="8"/>
      <c r="R16" s="10"/>
      <c r="S16" s="1"/>
      <c r="T16" s="1"/>
    </row>
    <row r="17" spans="1:20" ht="75" x14ac:dyDescent="0.25">
      <c r="A17" s="42" t="s">
        <v>203</v>
      </c>
      <c r="B17" s="18">
        <v>937</v>
      </c>
      <c r="C17" s="15" t="s">
        <v>17</v>
      </c>
      <c r="D17" s="15" t="s">
        <v>19</v>
      </c>
      <c r="E17" s="17" t="s">
        <v>38</v>
      </c>
      <c r="F17" s="15" t="s">
        <v>204</v>
      </c>
      <c r="G17" s="41">
        <f>G18</f>
        <v>921275.93</v>
      </c>
      <c r="L17" s="1"/>
      <c r="M17" s="1"/>
      <c r="N17" s="1"/>
      <c r="O17" s="1"/>
      <c r="P17" s="1"/>
      <c r="Q17" s="1"/>
      <c r="R17" s="1"/>
      <c r="S17" s="1"/>
      <c r="T17" s="1"/>
    </row>
    <row r="18" spans="1:20" ht="30.75" x14ac:dyDescent="0.3">
      <c r="A18" s="42" t="s">
        <v>189</v>
      </c>
      <c r="B18" s="19">
        <v>937</v>
      </c>
      <c r="C18" s="15" t="s">
        <v>17</v>
      </c>
      <c r="D18" s="15" t="s">
        <v>19</v>
      </c>
      <c r="E18" s="17" t="s">
        <v>38</v>
      </c>
      <c r="F18" s="15" t="s">
        <v>205</v>
      </c>
      <c r="G18" s="41">
        <v>921275.93</v>
      </c>
      <c r="L18" s="1"/>
      <c r="M18" s="1"/>
      <c r="N18" s="3"/>
      <c r="O18" s="3"/>
      <c r="P18" s="3"/>
      <c r="Q18" s="3"/>
      <c r="R18" s="3"/>
      <c r="S18" s="3"/>
      <c r="T18" s="3"/>
    </row>
    <row r="19" spans="1:20" ht="44.25" x14ac:dyDescent="0.3">
      <c r="A19" s="43" t="s">
        <v>190</v>
      </c>
      <c r="B19" s="12">
        <v>937</v>
      </c>
      <c r="C19" s="13" t="s">
        <v>17</v>
      </c>
      <c r="D19" s="13" t="s">
        <v>19</v>
      </c>
      <c r="E19" s="13" t="s">
        <v>191</v>
      </c>
      <c r="F19" s="13"/>
      <c r="G19" s="38">
        <f>G20</f>
        <v>30000</v>
      </c>
      <c r="L19" s="1"/>
      <c r="M19" s="1"/>
      <c r="N19" s="3"/>
      <c r="O19" s="3"/>
      <c r="P19" s="3"/>
      <c r="Q19" s="3"/>
      <c r="R19" s="3"/>
      <c r="S19" s="3"/>
      <c r="T19" s="3"/>
    </row>
    <row r="20" spans="1:20" ht="75" x14ac:dyDescent="0.25">
      <c r="A20" s="42" t="s">
        <v>188</v>
      </c>
      <c r="B20" s="18">
        <v>937</v>
      </c>
      <c r="C20" s="15" t="s">
        <v>17</v>
      </c>
      <c r="D20" s="15" t="s">
        <v>19</v>
      </c>
      <c r="E20" s="15" t="s">
        <v>191</v>
      </c>
      <c r="F20" s="15" t="s">
        <v>204</v>
      </c>
      <c r="G20" s="40">
        <f>G21</f>
        <v>30000</v>
      </c>
    </row>
    <row r="21" spans="1:20" ht="30" x14ac:dyDescent="0.25">
      <c r="A21" s="42" t="s">
        <v>189</v>
      </c>
      <c r="B21" s="18">
        <v>937</v>
      </c>
      <c r="C21" s="15" t="s">
        <v>17</v>
      </c>
      <c r="D21" s="15" t="s">
        <v>19</v>
      </c>
      <c r="E21" s="15" t="s">
        <v>191</v>
      </c>
      <c r="F21" s="15" t="s">
        <v>205</v>
      </c>
      <c r="G21" s="40">
        <f>G22+G23</f>
        <v>30000</v>
      </c>
    </row>
    <row r="22" spans="1:20" ht="30" x14ac:dyDescent="0.25">
      <c r="A22" s="39" t="s">
        <v>206</v>
      </c>
      <c r="B22" s="18">
        <v>937</v>
      </c>
      <c r="C22" s="15" t="s">
        <v>17</v>
      </c>
      <c r="D22" s="15" t="s">
        <v>19</v>
      </c>
      <c r="E22" s="15" t="s">
        <v>191</v>
      </c>
      <c r="F22" s="15" t="s">
        <v>207</v>
      </c>
      <c r="G22" s="40">
        <v>23000</v>
      </c>
    </row>
    <row r="23" spans="1:20" ht="60" x14ac:dyDescent="0.25">
      <c r="A23" s="39" t="s">
        <v>208</v>
      </c>
      <c r="B23" s="18">
        <v>937</v>
      </c>
      <c r="C23" s="15" t="s">
        <v>17</v>
      </c>
      <c r="D23" s="15" t="s">
        <v>19</v>
      </c>
      <c r="E23" s="15" t="s">
        <v>191</v>
      </c>
      <c r="F23" s="15" t="s">
        <v>209</v>
      </c>
      <c r="G23" s="40">
        <v>7000</v>
      </c>
    </row>
    <row r="24" spans="1:20" ht="72" x14ac:dyDescent="0.25">
      <c r="A24" s="37" t="s">
        <v>210</v>
      </c>
      <c r="B24" s="11" t="s">
        <v>202</v>
      </c>
      <c r="C24" s="13" t="s">
        <v>17</v>
      </c>
      <c r="D24" s="13" t="s">
        <v>18</v>
      </c>
      <c r="E24" s="13"/>
      <c r="F24" s="13"/>
      <c r="G24" s="38">
        <f>G25</f>
        <v>6333670.04</v>
      </c>
    </row>
    <row r="25" spans="1:20" ht="30" x14ac:dyDescent="0.25">
      <c r="A25" s="39" t="s">
        <v>140</v>
      </c>
      <c r="B25" s="14" t="s">
        <v>202</v>
      </c>
      <c r="C25" s="15" t="s">
        <v>17</v>
      </c>
      <c r="D25" s="15" t="s">
        <v>18</v>
      </c>
      <c r="E25" s="15" t="s">
        <v>25</v>
      </c>
      <c r="F25" s="15"/>
      <c r="G25" s="40">
        <f>G26+G35+G40</f>
        <v>6333670.04</v>
      </c>
    </row>
    <row r="26" spans="1:20" ht="30" x14ac:dyDescent="0.25">
      <c r="A26" s="39" t="s">
        <v>192</v>
      </c>
      <c r="B26" s="14" t="s">
        <v>202</v>
      </c>
      <c r="C26" s="16" t="s">
        <v>17</v>
      </c>
      <c r="D26" s="16" t="s">
        <v>18</v>
      </c>
      <c r="E26" s="16" t="s">
        <v>39</v>
      </c>
      <c r="F26" s="15"/>
      <c r="G26" s="40">
        <f>G27+G29+G33</f>
        <v>5946260.04</v>
      </c>
    </row>
    <row r="27" spans="1:20" ht="75" x14ac:dyDescent="0.25">
      <c r="A27" s="42" t="s">
        <v>203</v>
      </c>
      <c r="B27" s="14" t="s">
        <v>202</v>
      </c>
      <c r="C27" s="16" t="s">
        <v>17</v>
      </c>
      <c r="D27" s="16" t="s">
        <v>18</v>
      </c>
      <c r="E27" s="16" t="s">
        <v>39</v>
      </c>
      <c r="F27" s="15" t="s">
        <v>204</v>
      </c>
      <c r="G27" s="40">
        <f>G28</f>
        <v>5007423.5</v>
      </c>
    </row>
    <row r="28" spans="1:20" ht="30" x14ac:dyDescent="0.25">
      <c r="A28" s="42" t="s">
        <v>189</v>
      </c>
      <c r="B28" s="14" t="s">
        <v>202</v>
      </c>
      <c r="C28" s="16" t="s">
        <v>17</v>
      </c>
      <c r="D28" s="16" t="s">
        <v>18</v>
      </c>
      <c r="E28" s="16" t="s">
        <v>39</v>
      </c>
      <c r="F28" s="15" t="s">
        <v>205</v>
      </c>
      <c r="G28" s="40">
        <v>5007423.5</v>
      </c>
    </row>
    <row r="29" spans="1:20" ht="30" x14ac:dyDescent="0.25">
      <c r="A29" s="42" t="s">
        <v>1</v>
      </c>
      <c r="B29" s="14" t="s">
        <v>202</v>
      </c>
      <c r="C29" s="16" t="s">
        <v>17</v>
      </c>
      <c r="D29" s="16" t="s">
        <v>18</v>
      </c>
      <c r="E29" s="16" t="s">
        <v>39</v>
      </c>
      <c r="F29" s="16" t="s">
        <v>211</v>
      </c>
      <c r="G29" s="41">
        <f>G30</f>
        <v>935988.54</v>
      </c>
    </row>
    <row r="30" spans="1:20" ht="45" x14ac:dyDescent="0.25">
      <c r="A30" s="42" t="s">
        <v>2</v>
      </c>
      <c r="B30" s="14" t="s">
        <v>202</v>
      </c>
      <c r="C30" s="16" t="s">
        <v>17</v>
      </c>
      <c r="D30" s="16" t="s">
        <v>18</v>
      </c>
      <c r="E30" s="16" t="s">
        <v>39</v>
      </c>
      <c r="F30" s="16" t="s">
        <v>212</v>
      </c>
      <c r="G30" s="41">
        <v>935988.54</v>
      </c>
    </row>
    <row r="31" spans="1:20" x14ac:dyDescent="0.25">
      <c r="A31" s="39" t="s">
        <v>213</v>
      </c>
      <c r="B31" s="14" t="s">
        <v>202</v>
      </c>
      <c r="C31" s="15" t="s">
        <v>17</v>
      </c>
      <c r="D31" s="15" t="s">
        <v>18</v>
      </c>
      <c r="E31" s="15" t="s">
        <v>39</v>
      </c>
      <c r="F31" s="15" t="s">
        <v>214</v>
      </c>
      <c r="G31" s="40">
        <v>0</v>
      </c>
    </row>
    <row r="32" spans="1:20" x14ac:dyDescent="0.25">
      <c r="A32" s="39" t="s">
        <v>215</v>
      </c>
      <c r="B32" s="14" t="s">
        <v>202</v>
      </c>
      <c r="C32" s="15" t="s">
        <v>17</v>
      </c>
      <c r="D32" s="15" t="s">
        <v>18</v>
      </c>
      <c r="E32" s="15" t="s">
        <v>39</v>
      </c>
      <c r="F32" s="15" t="s">
        <v>216</v>
      </c>
      <c r="G32" s="40">
        <v>0</v>
      </c>
    </row>
    <row r="33" spans="1:7" x14ac:dyDescent="0.25">
      <c r="A33" s="42" t="s">
        <v>3</v>
      </c>
      <c r="B33" s="14" t="s">
        <v>202</v>
      </c>
      <c r="C33" s="16" t="s">
        <v>17</v>
      </c>
      <c r="D33" s="16" t="s">
        <v>18</v>
      </c>
      <c r="E33" s="16" t="s">
        <v>39</v>
      </c>
      <c r="F33" s="16" t="s">
        <v>217</v>
      </c>
      <c r="G33" s="41">
        <f>G34</f>
        <v>2848</v>
      </c>
    </row>
    <row r="34" spans="1:7" x14ac:dyDescent="0.25">
      <c r="A34" s="42" t="s">
        <v>4</v>
      </c>
      <c r="B34" s="14" t="s">
        <v>202</v>
      </c>
      <c r="C34" s="16" t="s">
        <v>17</v>
      </c>
      <c r="D34" s="16" t="s">
        <v>18</v>
      </c>
      <c r="E34" s="16" t="s">
        <v>39</v>
      </c>
      <c r="F34" s="16" t="s">
        <v>218</v>
      </c>
      <c r="G34" s="41">
        <v>2848</v>
      </c>
    </row>
    <row r="35" spans="1:7" ht="45" x14ac:dyDescent="0.25">
      <c r="A35" s="44" t="s">
        <v>5</v>
      </c>
      <c r="B35" s="14" t="s">
        <v>202</v>
      </c>
      <c r="C35" s="16" t="s">
        <v>17</v>
      </c>
      <c r="D35" s="16" t="s">
        <v>18</v>
      </c>
      <c r="E35" s="16" t="s">
        <v>40</v>
      </c>
      <c r="F35" s="16"/>
      <c r="G35" s="40">
        <f>G36+G38</f>
        <v>160110</v>
      </c>
    </row>
    <row r="36" spans="1:7" ht="75" x14ac:dyDescent="0.25">
      <c r="A36" s="42" t="s">
        <v>188</v>
      </c>
      <c r="B36" s="14" t="s">
        <v>202</v>
      </c>
      <c r="C36" s="16" t="s">
        <v>17</v>
      </c>
      <c r="D36" s="16" t="s">
        <v>18</v>
      </c>
      <c r="E36" s="16" t="s">
        <v>40</v>
      </c>
      <c r="F36" s="16" t="s">
        <v>204</v>
      </c>
      <c r="G36" s="40">
        <f>G37</f>
        <v>155610</v>
      </c>
    </row>
    <row r="37" spans="1:7" ht="30" x14ac:dyDescent="0.25">
      <c r="A37" s="42" t="s">
        <v>189</v>
      </c>
      <c r="B37" s="14" t="s">
        <v>202</v>
      </c>
      <c r="C37" s="16" t="s">
        <v>17</v>
      </c>
      <c r="D37" s="16" t="s">
        <v>18</v>
      </c>
      <c r="E37" s="16" t="s">
        <v>40</v>
      </c>
      <c r="F37" s="16" t="s">
        <v>205</v>
      </c>
      <c r="G37" s="40">
        <v>155610</v>
      </c>
    </row>
    <row r="38" spans="1:7" ht="30" x14ac:dyDescent="0.25">
      <c r="A38" s="42" t="s">
        <v>1</v>
      </c>
      <c r="B38" s="14" t="s">
        <v>202</v>
      </c>
      <c r="C38" s="16" t="s">
        <v>17</v>
      </c>
      <c r="D38" s="16" t="s">
        <v>18</v>
      </c>
      <c r="E38" s="16" t="s">
        <v>40</v>
      </c>
      <c r="F38" s="16" t="s">
        <v>211</v>
      </c>
      <c r="G38" s="40">
        <f>G39</f>
        <v>4500</v>
      </c>
    </row>
    <row r="39" spans="1:7" ht="45" x14ac:dyDescent="0.25">
      <c r="A39" s="42" t="s">
        <v>2</v>
      </c>
      <c r="B39" s="14" t="s">
        <v>202</v>
      </c>
      <c r="C39" s="16" t="s">
        <v>17</v>
      </c>
      <c r="D39" s="16" t="s">
        <v>18</v>
      </c>
      <c r="E39" s="16" t="s">
        <v>40</v>
      </c>
      <c r="F39" s="16" t="s">
        <v>212</v>
      </c>
      <c r="G39" s="40">
        <v>4500</v>
      </c>
    </row>
    <row r="40" spans="1:7" ht="43.5" x14ac:dyDescent="0.25">
      <c r="A40" s="43" t="s">
        <v>190</v>
      </c>
      <c r="B40" s="12">
        <v>937</v>
      </c>
      <c r="C40" s="13" t="s">
        <v>17</v>
      </c>
      <c r="D40" s="13" t="s">
        <v>18</v>
      </c>
      <c r="E40" s="13" t="s">
        <v>191</v>
      </c>
      <c r="F40" s="13"/>
      <c r="G40" s="38">
        <f>G41</f>
        <v>227300</v>
      </c>
    </row>
    <row r="41" spans="1:7" ht="75" x14ac:dyDescent="0.25">
      <c r="A41" s="42" t="s">
        <v>188</v>
      </c>
      <c r="B41" s="18">
        <v>937</v>
      </c>
      <c r="C41" s="15" t="s">
        <v>17</v>
      </c>
      <c r="D41" s="15" t="s">
        <v>18</v>
      </c>
      <c r="E41" s="15" t="s">
        <v>191</v>
      </c>
      <c r="F41" s="15" t="s">
        <v>204</v>
      </c>
      <c r="G41" s="40">
        <f>G42</f>
        <v>227300</v>
      </c>
    </row>
    <row r="42" spans="1:7" ht="30" x14ac:dyDescent="0.25">
      <c r="A42" s="42" t="s">
        <v>189</v>
      </c>
      <c r="B42" s="18">
        <v>937</v>
      </c>
      <c r="C42" s="15" t="s">
        <v>17</v>
      </c>
      <c r="D42" s="15" t="s">
        <v>18</v>
      </c>
      <c r="E42" s="15" t="s">
        <v>191</v>
      </c>
      <c r="F42" s="15" t="s">
        <v>205</v>
      </c>
      <c r="G42" s="40">
        <v>227300</v>
      </c>
    </row>
    <row r="43" spans="1:7" ht="57.75" x14ac:dyDescent="0.25">
      <c r="A43" s="37" t="s">
        <v>219</v>
      </c>
      <c r="B43" s="11" t="s">
        <v>202</v>
      </c>
      <c r="C43" s="20" t="s">
        <v>17</v>
      </c>
      <c r="D43" s="20" t="s">
        <v>22</v>
      </c>
      <c r="E43" s="20"/>
      <c r="F43" s="20"/>
      <c r="G43" s="38">
        <f>G45</f>
        <v>94270</v>
      </c>
    </row>
    <row r="44" spans="1:7" ht="30" x14ac:dyDescent="0.25">
      <c r="A44" s="39" t="s">
        <v>140</v>
      </c>
      <c r="B44" s="14" t="s">
        <v>202</v>
      </c>
      <c r="C44" s="16" t="s">
        <v>17</v>
      </c>
      <c r="D44" s="16" t="s">
        <v>22</v>
      </c>
      <c r="E44" s="16" t="s">
        <v>25</v>
      </c>
      <c r="F44" s="16"/>
      <c r="G44" s="40">
        <f>G45</f>
        <v>94270</v>
      </c>
    </row>
    <row r="45" spans="1:7" ht="30" x14ac:dyDescent="0.25">
      <c r="A45" s="45" t="s">
        <v>193</v>
      </c>
      <c r="B45" s="14" t="s">
        <v>202</v>
      </c>
      <c r="C45" s="16" t="s">
        <v>17</v>
      </c>
      <c r="D45" s="16" t="s">
        <v>22</v>
      </c>
      <c r="E45" s="16" t="s">
        <v>41</v>
      </c>
      <c r="F45" s="16"/>
      <c r="G45" s="40">
        <f>G46</f>
        <v>94270</v>
      </c>
    </row>
    <row r="46" spans="1:7" x14ac:dyDescent="0.25">
      <c r="A46" s="42" t="s">
        <v>7</v>
      </c>
      <c r="B46" s="14" t="s">
        <v>202</v>
      </c>
      <c r="C46" s="16" t="s">
        <v>17</v>
      </c>
      <c r="D46" s="16" t="s">
        <v>22</v>
      </c>
      <c r="E46" s="16" t="s">
        <v>41</v>
      </c>
      <c r="F46" s="16" t="s">
        <v>220</v>
      </c>
      <c r="G46" s="40">
        <v>94270</v>
      </c>
    </row>
    <row r="47" spans="1:7" x14ac:dyDescent="0.25">
      <c r="A47" s="46" t="s">
        <v>31</v>
      </c>
      <c r="B47" s="14" t="s">
        <v>202</v>
      </c>
      <c r="C47" s="16" t="s">
        <v>17</v>
      </c>
      <c r="D47" s="16" t="s">
        <v>22</v>
      </c>
      <c r="E47" s="16" t="s">
        <v>41</v>
      </c>
      <c r="F47" s="16" t="s">
        <v>221</v>
      </c>
      <c r="G47" s="40">
        <v>94270</v>
      </c>
    </row>
    <row r="48" spans="1:7" x14ac:dyDescent="0.25">
      <c r="A48" s="47" t="s">
        <v>6</v>
      </c>
      <c r="B48" s="11" t="s">
        <v>202</v>
      </c>
      <c r="C48" s="13" t="s">
        <v>17</v>
      </c>
      <c r="D48" s="13" t="s">
        <v>23</v>
      </c>
      <c r="E48" s="13"/>
      <c r="F48" s="13"/>
      <c r="G48" s="38">
        <f>G49+G61+G69</f>
        <v>613545.30000000005</v>
      </c>
    </row>
    <row r="49" spans="1:7" ht="72" x14ac:dyDescent="0.25">
      <c r="A49" s="48" t="s">
        <v>222</v>
      </c>
      <c r="B49" s="11" t="s">
        <v>202</v>
      </c>
      <c r="C49" s="13" t="s">
        <v>17</v>
      </c>
      <c r="D49" s="13" t="s">
        <v>23</v>
      </c>
      <c r="E49" s="13" t="s">
        <v>163</v>
      </c>
      <c r="F49" s="13"/>
      <c r="G49" s="38">
        <f>G50+G54+G58</f>
        <v>435570.3</v>
      </c>
    </row>
    <row r="50" spans="1:7" ht="45" x14ac:dyDescent="0.25">
      <c r="A50" s="49" t="s">
        <v>223</v>
      </c>
      <c r="B50" s="14" t="s">
        <v>202</v>
      </c>
      <c r="C50" s="15" t="s">
        <v>17</v>
      </c>
      <c r="D50" s="15" t="s">
        <v>23</v>
      </c>
      <c r="E50" s="15" t="s">
        <v>43</v>
      </c>
      <c r="F50" s="15"/>
      <c r="G50" s="40">
        <f>G51</f>
        <v>12950</v>
      </c>
    </row>
    <row r="51" spans="1:7" ht="45" x14ac:dyDescent="0.25">
      <c r="A51" s="49" t="s">
        <v>42</v>
      </c>
      <c r="B51" s="14" t="s">
        <v>202</v>
      </c>
      <c r="C51" s="15" t="s">
        <v>17</v>
      </c>
      <c r="D51" s="15" t="s">
        <v>23</v>
      </c>
      <c r="E51" s="15" t="s">
        <v>44</v>
      </c>
      <c r="F51" s="15"/>
      <c r="G51" s="40">
        <f>G52</f>
        <v>12950</v>
      </c>
    </row>
    <row r="52" spans="1:7" ht="30" x14ac:dyDescent="0.25">
      <c r="A52" s="42" t="s">
        <v>1</v>
      </c>
      <c r="B52" s="14" t="s">
        <v>202</v>
      </c>
      <c r="C52" s="15" t="s">
        <v>17</v>
      </c>
      <c r="D52" s="15" t="s">
        <v>23</v>
      </c>
      <c r="E52" s="15" t="s">
        <v>44</v>
      </c>
      <c r="F52" s="15" t="s">
        <v>211</v>
      </c>
      <c r="G52" s="40">
        <f>G53</f>
        <v>12950</v>
      </c>
    </row>
    <row r="53" spans="1:7" ht="45" x14ac:dyDescent="0.25">
      <c r="A53" s="50" t="s">
        <v>2</v>
      </c>
      <c r="B53" s="14" t="s">
        <v>202</v>
      </c>
      <c r="C53" s="15" t="s">
        <v>17</v>
      </c>
      <c r="D53" s="15" t="s">
        <v>23</v>
      </c>
      <c r="E53" s="15" t="s">
        <v>44</v>
      </c>
      <c r="F53" s="15" t="s">
        <v>212</v>
      </c>
      <c r="G53" s="40">
        <v>12950</v>
      </c>
    </row>
    <row r="54" spans="1:7" ht="60" x14ac:dyDescent="0.25">
      <c r="A54" s="42" t="s">
        <v>224</v>
      </c>
      <c r="B54" s="14" t="s">
        <v>202</v>
      </c>
      <c r="C54" s="15" t="s">
        <v>17</v>
      </c>
      <c r="D54" s="15" t="s">
        <v>23</v>
      </c>
      <c r="E54" s="15" t="s">
        <v>164</v>
      </c>
      <c r="F54" s="15"/>
      <c r="G54" s="40">
        <f>G55</f>
        <v>22998</v>
      </c>
    </row>
    <row r="55" spans="1:7" ht="90" x14ac:dyDescent="0.25">
      <c r="A55" s="42" t="s">
        <v>165</v>
      </c>
      <c r="B55" s="14" t="s">
        <v>202</v>
      </c>
      <c r="C55" s="15" t="s">
        <v>17</v>
      </c>
      <c r="D55" s="15" t="s">
        <v>23</v>
      </c>
      <c r="E55" s="15" t="s">
        <v>166</v>
      </c>
      <c r="F55" s="15"/>
      <c r="G55" s="40">
        <f>G56</f>
        <v>22998</v>
      </c>
    </row>
    <row r="56" spans="1:7" ht="30" x14ac:dyDescent="0.25">
      <c r="A56" s="42" t="s">
        <v>1</v>
      </c>
      <c r="B56" s="14" t="s">
        <v>202</v>
      </c>
      <c r="C56" s="15" t="s">
        <v>17</v>
      </c>
      <c r="D56" s="15" t="s">
        <v>23</v>
      </c>
      <c r="E56" s="15" t="s">
        <v>166</v>
      </c>
      <c r="F56" s="15" t="s">
        <v>211</v>
      </c>
      <c r="G56" s="40">
        <f>G57</f>
        <v>22998</v>
      </c>
    </row>
    <row r="57" spans="1:7" ht="45" x14ac:dyDescent="0.25">
      <c r="A57" s="50" t="s">
        <v>2</v>
      </c>
      <c r="B57" s="14" t="s">
        <v>202</v>
      </c>
      <c r="C57" s="15" t="s">
        <v>17</v>
      </c>
      <c r="D57" s="15" t="s">
        <v>23</v>
      </c>
      <c r="E57" s="15" t="s">
        <v>166</v>
      </c>
      <c r="F57" s="15" t="s">
        <v>212</v>
      </c>
      <c r="G57" s="40">
        <v>22998</v>
      </c>
    </row>
    <row r="58" spans="1:7" ht="60" x14ac:dyDescent="0.25">
      <c r="A58" s="42" t="s">
        <v>45</v>
      </c>
      <c r="B58" s="14" t="s">
        <v>202</v>
      </c>
      <c r="C58" s="15" t="s">
        <v>17</v>
      </c>
      <c r="D58" s="15" t="s">
        <v>23</v>
      </c>
      <c r="E58" s="15" t="s">
        <v>46</v>
      </c>
      <c r="F58" s="15"/>
      <c r="G58" s="40">
        <f>G59</f>
        <v>399622.3</v>
      </c>
    </row>
    <row r="59" spans="1:7" ht="30" x14ac:dyDescent="0.25">
      <c r="A59" s="42" t="s">
        <v>1</v>
      </c>
      <c r="B59" s="14" t="s">
        <v>202</v>
      </c>
      <c r="C59" s="15" t="s">
        <v>17</v>
      </c>
      <c r="D59" s="15" t="s">
        <v>23</v>
      </c>
      <c r="E59" s="15" t="s">
        <v>46</v>
      </c>
      <c r="F59" s="15" t="s">
        <v>211</v>
      </c>
      <c r="G59" s="40">
        <f>G60</f>
        <v>399622.3</v>
      </c>
    </row>
    <row r="60" spans="1:7" ht="45" x14ac:dyDescent="0.25">
      <c r="A60" s="50" t="s">
        <v>2</v>
      </c>
      <c r="B60" s="14" t="s">
        <v>202</v>
      </c>
      <c r="C60" s="15" t="s">
        <v>17</v>
      </c>
      <c r="D60" s="15" t="s">
        <v>23</v>
      </c>
      <c r="E60" s="15" t="s">
        <v>46</v>
      </c>
      <c r="F60" s="15" t="s">
        <v>212</v>
      </c>
      <c r="G60" s="40">
        <v>399622.3</v>
      </c>
    </row>
    <row r="61" spans="1:7" ht="57.75" x14ac:dyDescent="0.25">
      <c r="A61" s="43" t="s">
        <v>225</v>
      </c>
      <c r="B61" s="21" t="s">
        <v>202</v>
      </c>
      <c r="C61" s="13" t="s">
        <v>17</v>
      </c>
      <c r="D61" s="13" t="s">
        <v>23</v>
      </c>
      <c r="E61" s="13" t="s">
        <v>27</v>
      </c>
      <c r="F61" s="13" t="s">
        <v>226</v>
      </c>
      <c r="G61" s="38">
        <f>G62</f>
        <v>35268</v>
      </c>
    </row>
    <row r="62" spans="1:7" ht="60" x14ac:dyDescent="0.25">
      <c r="A62" s="42" t="s">
        <v>47</v>
      </c>
      <c r="B62" s="22" t="s">
        <v>202</v>
      </c>
      <c r="C62" s="15" t="s">
        <v>17</v>
      </c>
      <c r="D62" s="15" t="s">
        <v>23</v>
      </c>
      <c r="E62" s="15" t="s">
        <v>28</v>
      </c>
      <c r="F62" s="15"/>
      <c r="G62" s="40">
        <f>G63+G66</f>
        <v>35268</v>
      </c>
    </row>
    <row r="63" spans="1:7" ht="60" x14ac:dyDescent="0.25">
      <c r="A63" s="50" t="s">
        <v>48</v>
      </c>
      <c r="B63" s="22" t="s">
        <v>202</v>
      </c>
      <c r="C63" s="15" t="s">
        <v>17</v>
      </c>
      <c r="D63" s="15" t="s">
        <v>23</v>
      </c>
      <c r="E63" s="15" t="s">
        <v>49</v>
      </c>
      <c r="F63" s="15"/>
      <c r="G63" s="40">
        <f>G64</f>
        <v>22268</v>
      </c>
    </row>
    <row r="64" spans="1:7" ht="30" x14ac:dyDescent="0.25">
      <c r="A64" s="42" t="s">
        <v>1</v>
      </c>
      <c r="B64" s="22" t="s">
        <v>202</v>
      </c>
      <c r="C64" s="15" t="s">
        <v>17</v>
      </c>
      <c r="D64" s="15" t="s">
        <v>23</v>
      </c>
      <c r="E64" s="15" t="s">
        <v>49</v>
      </c>
      <c r="F64" s="15" t="s">
        <v>211</v>
      </c>
      <c r="G64" s="40">
        <f>G65</f>
        <v>22268</v>
      </c>
    </row>
    <row r="65" spans="1:7" ht="45" x14ac:dyDescent="0.25">
      <c r="A65" s="50" t="s">
        <v>2</v>
      </c>
      <c r="B65" s="22" t="s">
        <v>202</v>
      </c>
      <c r="C65" s="15" t="s">
        <v>17</v>
      </c>
      <c r="D65" s="15" t="s">
        <v>23</v>
      </c>
      <c r="E65" s="15" t="s">
        <v>49</v>
      </c>
      <c r="F65" s="15" t="s">
        <v>212</v>
      </c>
      <c r="G65" s="40">
        <v>22268</v>
      </c>
    </row>
    <row r="66" spans="1:7" ht="60" x14ac:dyDescent="0.25">
      <c r="A66" s="44" t="s">
        <v>173</v>
      </c>
      <c r="B66" s="22" t="s">
        <v>202</v>
      </c>
      <c r="C66" s="15" t="s">
        <v>17</v>
      </c>
      <c r="D66" s="15" t="s">
        <v>23</v>
      </c>
      <c r="E66" s="15" t="s">
        <v>50</v>
      </c>
      <c r="F66" s="15"/>
      <c r="G66" s="40">
        <f>G67</f>
        <v>13000</v>
      </c>
    </row>
    <row r="67" spans="1:7" ht="30" x14ac:dyDescent="0.25">
      <c r="A67" s="42" t="s">
        <v>1</v>
      </c>
      <c r="B67" s="22" t="s">
        <v>202</v>
      </c>
      <c r="C67" s="15" t="s">
        <v>17</v>
      </c>
      <c r="D67" s="15" t="s">
        <v>23</v>
      </c>
      <c r="E67" s="15" t="s">
        <v>50</v>
      </c>
      <c r="F67" s="15" t="s">
        <v>211</v>
      </c>
      <c r="G67" s="40">
        <f>G68</f>
        <v>13000</v>
      </c>
    </row>
    <row r="68" spans="1:7" ht="45" x14ac:dyDescent="0.25">
      <c r="A68" s="50" t="s">
        <v>2</v>
      </c>
      <c r="B68" s="22" t="s">
        <v>202</v>
      </c>
      <c r="C68" s="15" t="s">
        <v>17</v>
      </c>
      <c r="D68" s="15" t="s">
        <v>23</v>
      </c>
      <c r="E68" s="15" t="s">
        <v>50</v>
      </c>
      <c r="F68" s="15" t="s">
        <v>212</v>
      </c>
      <c r="G68" s="40">
        <v>13000</v>
      </c>
    </row>
    <row r="69" spans="1:7" ht="43.5" x14ac:dyDescent="0.25">
      <c r="A69" s="51" t="s">
        <v>140</v>
      </c>
      <c r="B69" s="11" t="s">
        <v>202</v>
      </c>
      <c r="C69" s="13" t="s">
        <v>17</v>
      </c>
      <c r="D69" s="13" t="s">
        <v>23</v>
      </c>
      <c r="E69" s="13" t="s">
        <v>25</v>
      </c>
      <c r="F69" s="13"/>
      <c r="G69" s="38">
        <f>G70</f>
        <v>142707</v>
      </c>
    </row>
    <row r="70" spans="1:7" ht="29.25" x14ac:dyDescent="0.25">
      <c r="A70" s="37" t="s">
        <v>51</v>
      </c>
      <c r="B70" s="11" t="s">
        <v>202</v>
      </c>
      <c r="C70" s="13" t="s">
        <v>17</v>
      </c>
      <c r="D70" s="13" t="s">
        <v>23</v>
      </c>
      <c r="E70" s="13" t="s">
        <v>52</v>
      </c>
      <c r="F70" s="13"/>
      <c r="G70" s="38">
        <f>G71+G73</f>
        <v>142707</v>
      </c>
    </row>
    <row r="71" spans="1:7" ht="30" x14ac:dyDescent="0.25">
      <c r="A71" s="42" t="s">
        <v>1</v>
      </c>
      <c r="B71" s="14" t="s">
        <v>202</v>
      </c>
      <c r="C71" s="15" t="s">
        <v>17</v>
      </c>
      <c r="D71" s="15" t="s">
        <v>23</v>
      </c>
      <c r="E71" s="15" t="s">
        <v>52</v>
      </c>
      <c r="F71" s="15" t="s">
        <v>211</v>
      </c>
      <c r="G71" s="40">
        <f>G72</f>
        <v>2100</v>
      </c>
    </row>
    <row r="72" spans="1:7" ht="45" x14ac:dyDescent="0.25">
      <c r="A72" s="42" t="s">
        <v>2</v>
      </c>
      <c r="B72" s="14" t="s">
        <v>202</v>
      </c>
      <c r="C72" s="15" t="s">
        <v>17</v>
      </c>
      <c r="D72" s="15" t="s">
        <v>23</v>
      </c>
      <c r="E72" s="15" t="s">
        <v>52</v>
      </c>
      <c r="F72" s="15" t="s">
        <v>212</v>
      </c>
      <c r="G72" s="40">
        <v>2100</v>
      </c>
    </row>
    <row r="73" spans="1:7" x14ac:dyDescent="0.25">
      <c r="A73" s="42" t="s">
        <v>3</v>
      </c>
      <c r="B73" s="14" t="s">
        <v>202</v>
      </c>
      <c r="C73" s="15" t="s">
        <v>17</v>
      </c>
      <c r="D73" s="15" t="s">
        <v>23</v>
      </c>
      <c r="E73" s="15" t="s">
        <v>52</v>
      </c>
      <c r="F73" s="15" t="s">
        <v>217</v>
      </c>
      <c r="G73" s="40">
        <f>G74+G75</f>
        <v>140607</v>
      </c>
    </row>
    <row r="74" spans="1:7" x14ac:dyDescent="0.25">
      <c r="A74" s="42" t="s">
        <v>4</v>
      </c>
      <c r="B74" s="14" t="s">
        <v>202</v>
      </c>
      <c r="C74" s="15" t="s">
        <v>17</v>
      </c>
      <c r="D74" s="15" t="s">
        <v>23</v>
      </c>
      <c r="E74" s="15" t="s">
        <v>52</v>
      </c>
      <c r="F74" s="15" t="s">
        <v>218</v>
      </c>
      <c r="G74" s="40">
        <v>122628</v>
      </c>
    </row>
    <row r="75" spans="1:7" x14ac:dyDescent="0.25">
      <c r="A75" s="52" t="s">
        <v>194</v>
      </c>
      <c r="B75" s="14" t="s">
        <v>202</v>
      </c>
      <c r="C75" s="15" t="s">
        <v>17</v>
      </c>
      <c r="D75" s="15" t="s">
        <v>23</v>
      </c>
      <c r="E75" s="15" t="s">
        <v>52</v>
      </c>
      <c r="F75" s="15" t="s">
        <v>227</v>
      </c>
      <c r="G75" s="40">
        <v>17979</v>
      </c>
    </row>
    <row r="76" spans="1:7" x14ac:dyDescent="0.25">
      <c r="A76" s="37" t="s">
        <v>53</v>
      </c>
      <c r="B76" s="11" t="s">
        <v>202</v>
      </c>
      <c r="C76" s="13" t="s">
        <v>19</v>
      </c>
      <c r="D76" s="13"/>
      <c r="E76" s="13"/>
      <c r="F76" s="13"/>
      <c r="G76" s="38">
        <f>G77</f>
        <v>250000</v>
      </c>
    </row>
    <row r="77" spans="1:7" ht="29.25" x14ac:dyDescent="0.25">
      <c r="A77" s="37" t="s">
        <v>8</v>
      </c>
      <c r="B77" s="11" t="s">
        <v>202</v>
      </c>
      <c r="C77" s="13" t="s">
        <v>19</v>
      </c>
      <c r="D77" s="13" t="s">
        <v>16</v>
      </c>
      <c r="E77" s="13"/>
      <c r="F77" s="13"/>
      <c r="G77" s="38">
        <f>G78+G81</f>
        <v>250000</v>
      </c>
    </row>
    <row r="78" spans="1:7" ht="45" x14ac:dyDescent="0.25">
      <c r="A78" s="39" t="s">
        <v>9</v>
      </c>
      <c r="B78" s="14" t="s">
        <v>202</v>
      </c>
      <c r="C78" s="15" t="s">
        <v>19</v>
      </c>
      <c r="D78" s="15" t="s">
        <v>16</v>
      </c>
      <c r="E78" s="15" t="s">
        <v>54</v>
      </c>
      <c r="F78" s="15"/>
      <c r="G78" s="40">
        <f>G79</f>
        <v>229117.36</v>
      </c>
    </row>
    <row r="79" spans="1:7" ht="75" x14ac:dyDescent="0.25">
      <c r="A79" s="42" t="s">
        <v>203</v>
      </c>
      <c r="B79" s="14" t="s">
        <v>202</v>
      </c>
      <c r="C79" s="15" t="s">
        <v>19</v>
      </c>
      <c r="D79" s="15" t="s">
        <v>16</v>
      </c>
      <c r="E79" s="15" t="s">
        <v>54</v>
      </c>
      <c r="F79" s="15" t="s">
        <v>204</v>
      </c>
      <c r="G79" s="40">
        <f>G80</f>
        <v>229117.36</v>
      </c>
    </row>
    <row r="80" spans="1:7" ht="30" x14ac:dyDescent="0.25">
      <c r="A80" s="42" t="s">
        <v>189</v>
      </c>
      <c r="B80" s="14" t="s">
        <v>202</v>
      </c>
      <c r="C80" s="15" t="s">
        <v>19</v>
      </c>
      <c r="D80" s="15" t="s">
        <v>16</v>
      </c>
      <c r="E80" s="15" t="s">
        <v>54</v>
      </c>
      <c r="F80" s="15" t="s">
        <v>205</v>
      </c>
      <c r="G80" s="40">
        <v>229117.36</v>
      </c>
    </row>
    <row r="81" spans="1:7" ht="30" x14ac:dyDescent="0.25">
      <c r="A81" s="42" t="s">
        <v>1</v>
      </c>
      <c r="B81" s="14" t="s">
        <v>202</v>
      </c>
      <c r="C81" s="15" t="s">
        <v>19</v>
      </c>
      <c r="D81" s="15" t="s">
        <v>16</v>
      </c>
      <c r="E81" s="15" t="s">
        <v>54</v>
      </c>
      <c r="F81" s="15" t="s">
        <v>211</v>
      </c>
      <c r="G81" s="40">
        <f>G82</f>
        <v>20882.64</v>
      </c>
    </row>
    <row r="82" spans="1:7" ht="45" x14ac:dyDescent="0.25">
      <c r="A82" s="42" t="s">
        <v>2</v>
      </c>
      <c r="B82" s="14" t="s">
        <v>202</v>
      </c>
      <c r="C82" s="15" t="s">
        <v>19</v>
      </c>
      <c r="D82" s="15" t="s">
        <v>16</v>
      </c>
      <c r="E82" s="15" t="s">
        <v>54</v>
      </c>
      <c r="F82" s="15" t="s">
        <v>212</v>
      </c>
      <c r="G82" s="40">
        <v>20882.64</v>
      </c>
    </row>
    <row r="83" spans="1:7" ht="43.5" x14ac:dyDescent="0.25">
      <c r="A83" s="37" t="s">
        <v>55</v>
      </c>
      <c r="B83" s="11" t="s">
        <v>202</v>
      </c>
      <c r="C83" s="13" t="s">
        <v>16</v>
      </c>
      <c r="D83" s="13"/>
      <c r="E83" s="13"/>
      <c r="F83" s="13"/>
      <c r="G83" s="38">
        <f>G84+G96</f>
        <v>247800</v>
      </c>
    </row>
    <row r="84" spans="1:7" ht="57.75" x14ac:dyDescent="0.25">
      <c r="A84" s="53" t="s">
        <v>228</v>
      </c>
      <c r="B84" s="11" t="s">
        <v>202</v>
      </c>
      <c r="C84" s="13" t="s">
        <v>16</v>
      </c>
      <c r="D84" s="13" t="s">
        <v>21</v>
      </c>
      <c r="E84" s="13"/>
      <c r="F84" s="13"/>
      <c r="G84" s="38">
        <f>G85</f>
        <v>175300</v>
      </c>
    </row>
    <row r="85" spans="1:7" ht="72" x14ac:dyDescent="0.25">
      <c r="A85" s="43" t="s">
        <v>229</v>
      </c>
      <c r="B85" s="11" t="s">
        <v>202</v>
      </c>
      <c r="C85" s="13" t="s">
        <v>16</v>
      </c>
      <c r="D85" s="13" t="s">
        <v>21</v>
      </c>
      <c r="E85" s="13" t="s">
        <v>26</v>
      </c>
      <c r="F85" s="13"/>
      <c r="G85" s="38">
        <f>G86</f>
        <v>175300</v>
      </c>
    </row>
    <row r="86" spans="1:7" ht="60" x14ac:dyDescent="0.25">
      <c r="A86" s="42" t="s">
        <v>230</v>
      </c>
      <c r="B86" s="14" t="s">
        <v>202</v>
      </c>
      <c r="C86" s="15" t="s">
        <v>16</v>
      </c>
      <c r="D86" s="15" t="s">
        <v>21</v>
      </c>
      <c r="E86" s="15" t="s">
        <v>56</v>
      </c>
      <c r="F86" s="15"/>
      <c r="G86" s="40">
        <f>G87+G90+G93</f>
        <v>175300</v>
      </c>
    </row>
    <row r="87" spans="1:7" ht="30" x14ac:dyDescent="0.25">
      <c r="A87" s="42" t="s">
        <v>57</v>
      </c>
      <c r="B87" s="14" t="s">
        <v>202</v>
      </c>
      <c r="C87" s="15" t="s">
        <v>16</v>
      </c>
      <c r="D87" s="15" t="s">
        <v>21</v>
      </c>
      <c r="E87" s="15" t="s">
        <v>58</v>
      </c>
      <c r="F87" s="15"/>
      <c r="G87" s="40">
        <f>G88</f>
        <v>43300</v>
      </c>
    </row>
    <row r="88" spans="1:7" ht="30" x14ac:dyDescent="0.25">
      <c r="A88" s="42" t="s">
        <v>1</v>
      </c>
      <c r="B88" s="14" t="s">
        <v>202</v>
      </c>
      <c r="C88" s="15" t="s">
        <v>16</v>
      </c>
      <c r="D88" s="15" t="s">
        <v>21</v>
      </c>
      <c r="E88" s="15" t="s">
        <v>58</v>
      </c>
      <c r="F88" s="15" t="s">
        <v>211</v>
      </c>
      <c r="G88" s="40">
        <f>G89</f>
        <v>43300</v>
      </c>
    </row>
    <row r="89" spans="1:7" ht="45" x14ac:dyDescent="0.25">
      <c r="A89" s="42" t="s">
        <v>2</v>
      </c>
      <c r="B89" s="14" t="s">
        <v>202</v>
      </c>
      <c r="C89" s="15" t="s">
        <v>16</v>
      </c>
      <c r="D89" s="15" t="s">
        <v>21</v>
      </c>
      <c r="E89" s="15" t="s">
        <v>58</v>
      </c>
      <c r="F89" s="15" t="s">
        <v>212</v>
      </c>
      <c r="G89" s="40">
        <v>43300</v>
      </c>
    </row>
    <row r="90" spans="1:7" x14ac:dyDescent="0.25">
      <c r="A90" s="42" t="s">
        <v>59</v>
      </c>
      <c r="B90" s="14" t="s">
        <v>202</v>
      </c>
      <c r="C90" s="15" t="s">
        <v>16</v>
      </c>
      <c r="D90" s="15" t="s">
        <v>21</v>
      </c>
      <c r="E90" s="15" t="s">
        <v>60</v>
      </c>
      <c r="F90" s="15"/>
      <c r="G90" s="40">
        <f>G91</f>
        <v>130000</v>
      </c>
    </row>
    <row r="91" spans="1:7" ht="30" x14ac:dyDescent="0.25">
      <c r="A91" s="42" t="s">
        <v>1</v>
      </c>
      <c r="B91" s="14" t="s">
        <v>202</v>
      </c>
      <c r="C91" s="15" t="s">
        <v>16</v>
      </c>
      <c r="D91" s="15" t="s">
        <v>21</v>
      </c>
      <c r="E91" s="15" t="s">
        <v>60</v>
      </c>
      <c r="F91" s="15" t="s">
        <v>211</v>
      </c>
      <c r="G91" s="40">
        <f>G92</f>
        <v>130000</v>
      </c>
    </row>
    <row r="92" spans="1:7" ht="45" x14ac:dyDescent="0.25">
      <c r="A92" s="42" t="s">
        <v>2</v>
      </c>
      <c r="B92" s="14" t="s">
        <v>202</v>
      </c>
      <c r="C92" s="15" t="s">
        <v>16</v>
      </c>
      <c r="D92" s="15" t="s">
        <v>21</v>
      </c>
      <c r="E92" s="15" t="s">
        <v>60</v>
      </c>
      <c r="F92" s="15" t="s">
        <v>212</v>
      </c>
      <c r="G92" s="40">
        <v>130000</v>
      </c>
    </row>
    <row r="93" spans="1:7" ht="45" x14ac:dyDescent="0.25">
      <c r="A93" s="39" t="s">
        <v>147</v>
      </c>
      <c r="B93" s="22" t="s">
        <v>202</v>
      </c>
      <c r="C93" s="23" t="s">
        <v>16</v>
      </c>
      <c r="D93" s="15" t="s">
        <v>21</v>
      </c>
      <c r="E93" s="15" t="s">
        <v>61</v>
      </c>
      <c r="F93" s="15"/>
      <c r="G93" s="40">
        <f>G94</f>
        <v>2000</v>
      </c>
    </row>
    <row r="94" spans="1:7" ht="30" x14ac:dyDescent="0.25">
      <c r="A94" s="42" t="s">
        <v>1</v>
      </c>
      <c r="B94" s="22" t="s">
        <v>202</v>
      </c>
      <c r="C94" s="23" t="s">
        <v>16</v>
      </c>
      <c r="D94" s="15" t="s">
        <v>21</v>
      </c>
      <c r="E94" s="15" t="s">
        <v>61</v>
      </c>
      <c r="F94" s="15" t="s">
        <v>211</v>
      </c>
      <c r="G94" s="40">
        <f>G95</f>
        <v>2000</v>
      </c>
    </row>
    <row r="95" spans="1:7" ht="45" x14ac:dyDescent="0.25">
      <c r="A95" s="42" t="s">
        <v>2</v>
      </c>
      <c r="B95" s="22" t="s">
        <v>202</v>
      </c>
      <c r="C95" s="23" t="s">
        <v>16</v>
      </c>
      <c r="D95" s="15" t="s">
        <v>21</v>
      </c>
      <c r="E95" s="15" t="s">
        <v>61</v>
      </c>
      <c r="F95" s="15" t="s">
        <v>212</v>
      </c>
      <c r="G95" s="40">
        <v>2000</v>
      </c>
    </row>
    <row r="96" spans="1:7" ht="43.5" x14ac:dyDescent="0.25">
      <c r="A96" s="43" t="s">
        <v>11</v>
      </c>
      <c r="B96" s="24">
        <v>937</v>
      </c>
      <c r="C96" s="25" t="s">
        <v>16</v>
      </c>
      <c r="D96" s="13" t="s">
        <v>24</v>
      </c>
      <c r="E96" s="13"/>
      <c r="F96" s="13"/>
      <c r="G96" s="38">
        <f>G97+G102</f>
        <v>72500</v>
      </c>
    </row>
    <row r="97" spans="1:7" ht="57.75" x14ac:dyDescent="0.25">
      <c r="A97" s="43" t="s">
        <v>231</v>
      </c>
      <c r="B97" s="24">
        <v>937</v>
      </c>
      <c r="C97" s="25" t="s">
        <v>16</v>
      </c>
      <c r="D97" s="13" t="s">
        <v>24</v>
      </c>
      <c r="E97" s="13" t="s">
        <v>151</v>
      </c>
      <c r="F97" s="13"/>
      <c r="G97" s="38">
        <f>G98</f>
        <v>72000</v>
      </c>
    </row>
    <row r="98" spans="1:7" ht="45" x14ac:dyDescent="0.25">
      <c r="A98" s="42" t="s">
        <v>62</v>
      </c>
      <c r="B98" s="26">
        <v>937</v>
      </c>
      <c r="C98" s="23" t="s">
        <v>16</v>
      </c>
      <c r="D98" s="15" t="s">
        <v>24</v>
      </c>
      <c r="E98" s="15" t="s">
        <v>63</v>
      </c>
      <c r="F98" s="15"/>
      <c r="G98" s="40">
        <f>G99</f>
        <v>72000</v>
      </c>
    </row>
    <row r="99" spans="1:7" ht="45" x14ac:dyDescent="0.25">
      <c r="A99" s="42" t="s">
        <v>152</v>
      </c>
      <c r="B99" s="26">
        <v>937</v>
      </c>
      <c r="C99" s="23" t="s">
        <v>16</v>
      </c>
      <c r="D99" s="15" t="s">
        <v>24</v>
      </c>
      <c r="E99" s="15" t="s">
        <v>64</v>
      </c>
      <c r="F99" s="15"/>
      <c r="G99" s="40">
        <f>G100</f>
        <v>72000</v>
      </c>
    </row>
    <row r="100" spans="1:7" ht="30" x14ac:dyDescent="0.25">
      <c r="A100" s="42" t="s">
        <v>1</v>
      </c>
      <c r="B100" s="26">
        <v>937</v>
      </c>
      <c r="C100" s="23" t="s">
        <v>16</v>
      </c>
      <c r="D100" s="15" t="s">
        <v>24</v>
      </c>
      <c r="E100" s="15" t="s">
        <v>64</v>
      </c>
      <c r="F100" s="15" t="s">
        <v>211</v>
      </c>
      <c r="G100" s="40">
        <f>G101</f>
        <v>72000</v>
      </c>
    </row>
    <row r="101" spans="1:7" ht="45" x14ac:dyDescent="0.25">
      <c r="A101" s="50" t="s">
        <v>2</v>
      </c>
      <c r="B101" s="26">
        <v>937</v>
      </c>
      <c r="C101" s="23" t="s">
        <v>16</v>
      </c>
      <c r="D101" s="15" t="s">
        <v>24</v>
      </c>
      <c r="E101" s="15" t="s">
        <v>64</v>
      </c>
      <c r="F101" s="15" t="s">
        <v>212</v>
      </c>
      <c r="G101" s="40">
        <v>72000</v>
      </c>
    </row>
    <row r="102" spans="1:7" ht="72" x14ac:dyDescent="0.25">
      <c r="A102" s="43" t="s">
        <v>232</v>
      </c>
      <c r="B102" s="24">
        <v>937</v>
      </c>
      <c r="C102" s="25" t="s">
        <v>16</v>
      </c>
      <c r="D102" s="13" t="s">
        <v>24</v>
      </c>
      <c r="E102" s="13" t="s">
        <v>159</v>
      </c>
      <c r="F102" s="13"/>
      <c r="G102" s="38">
        <f>G103</f>
        <v>500</v>
      </c>
    </row>
    <row r="103" spans="1:7" ht="60" x14ac:dyDescent="0.25">
      <c r="A103" s="42" t="s">
        <v>233</v>
      </c>
      <c r="B103" s="26">
        <v>937</v>
      </c>
      <c r="C103" s="23" t="s">
        <v>16</v>
      </c>
      <c r="D103" s="15" t="s">
        <v>24</v>
      </c>
      <c r="E103" s="15" t="s">
        <v>160</v>
      </c>
      <c r="F103" s="15"/>
      <c r="G103" s="40">
        <f>G104</f>
        <v>500</v>
      </c>
    </row>
    <row r="104" spans="1:7" ht="30" x14ac:dyDescent="0.25">
      <c r="A104" s="42" t="s">
        <v>161</v>
      </c>
      <c r="B104" s="26">
        <v>937</v>
      </c>
      <c r="C104" s="23" t="s">
        <v>16</v>
      </c>
      <c r="D104" s="15" t="s">
        <v>24</v>
      </c>
      <c r="E104" s="15" t="s">
        <v>162</v>
      </c>
      <c r="F104" s="15"/>
      <c r="G104" s="40">
        <f>G105</f>
        <v>500</v>
      </c>
    </row>
    <row r="105" spans="1:7" ht="30" x14ac:dyDescent="0.25">
      <c r="A105" s="42" t="s">
        <v>1</v>
      </c>
      <c r="B105" s="26">
        <v>937</v>
      </c>
      <c r="C105" s="23" t="s">
        <v>16</v>
      </c>
      <c r="D105" s="15" t="s">
        <v>24</v>
      </c>
      <c r="E105" s="15" t="s">
        <v>162</v>
      </c>
      <c r="F105" s="15" t="s">
        <v>211</v>
      </c>
      <c r="G105" s="40">
        <f>G106</f>
        <v>500</v>
      </c>
    </row>
    <row r="106" spans="1:7" ht="45" x14ac:dyDescent="0.25">
      <c r="A106" s="50" t="s">
        <v>2</v>
      </c>
      <c r="B106" s="26">
        <v>937</v>
      </c>
      <c r="C106" s="23" t="s">
        <v>16</v>
      </c>
      <c r="D106" s="15" t="s">
        <v>24</v>
      </c>
      <c r="E106" s="15" t="s">
        <v>162</v>
      </c>
      <c r="F106" s="15" t="s">
        <v>212</v>
      </c>
      <c r="G106" s="40">
        <v>500</v>
      </c>
    </row>
    <row r="107" spans="1:7" x14ac:dyDescent="0.25">
      <c r="A107" s="37" t="s">
        <v>65</v>
      </c>
      <c r="B107" s="11" t="s">
        <v>202</v>
      </c>
      <c r="C107" s="13" t="s">
        <v>18</v>
      </c>
      <c r="D107" s="13"/>
      <c r="E107" s="13"/>
      <c r="F107" s="13"/>
      <c r="G107" s="38">
        <f>G108+G129</f>
        <v>8427264.5899999999</v>
      </c>
    </row>
    <row r="108" spans="1:7" x14ac:dyDescent="0.25">
      <c r="A108" s="37" t="s">
        <v>12</v>
      </c>
      <c r="B108" s="11" t="s">
        <v>202</v>
      </c>
      <c r="C108" s="20" t="s">
        <v>18</v>
      </c>
      <c r="D108" s="20" t="s">
        <v>20</v>
      </c>
      <c r="E108" s="13"/>
      <c r="F108" s="13"/>
      <c r="G108" s="38">
        <f>G109</f>
        <v>8294364.5899999999</v>
      </c>
    </row>
    <row r="109" spans="1:7" ht="100.5" x14ac:dyDescent="0.25">
      <c r="A109" s="54" t="s">
        <v>234</v>
      </c>
      <c r="B109" s="11" t="s">
        <v>202</v>
      </c>
      <c r="C109" s="20" t="s">
        <v>18</v>
      </c>
      <c r="D109" s="20" t="s">
        <v>20</v>
      </c>
      <c r="E109" s="13" t="s">
        <v>148</v>
      </c>
      <c r="F109" s="13"/>
      <c r="G109" s="38">
        <f>G110+G126</f>
        <v>8294364.5899999999</v>
      </c>
    </row>
    <row r="110" spans="1:7" ht="30" x14ac:dyDescent="0.25">
      <c r="A110" s="50" t="s">
        <v>66</v>
      </c>
      <c r="B110" s="14" t="s">
        <v>202</v>
      </c>
      <c r="C110" s="16" t="s">
        <v>18</v>
      </c>
      <c r="D110" s="16" t="s">
        <v>20</v>
      </c>
      <c r="E110" s="15" t="s">
        <v>29</v>
      </c>
      <c r="F110" s="15"/>
      <c r="G110" s="40">
        <f>G111+G114+G120+G117+G123</f>
        <v>5572935.79</v>
      </c>
    </row>
    <row r="111" spans="1:7" ht="45" x14ac:dyDescent="0.25">
      <c r="A111" s="50" t="s">
        <v>149</v>
      </c>
      <c r="B111" s="14" t="s">
        <v>202</v>
      </c>
      <c r="C111" s="16" t="s">
        <v>18</v>
      </c>
      <c r="D111" s="16" t="s">
        <v>20</v>
      </c>
      <c r="E111" s="15" t="s">
        <v>67</v>
      </c>
      <c r="F111" s="15"/>
      <c r="G111" s="40">
        <f>G112</f>
        <v>372116.53</v>
      </c>
    </row>
    <row r="112" spans="1:7" ht="30" x14ac:dyDescent="0.25">
      <c r="A112" s="42" t="s">
        <v>1</v>
      </c>
      <c r="B112" s="14" t="s">
        <v>202</v>
      </c>
      <c r="C112" s="16" t="s">
        <v>18</v>
      </c>
      <c r="D112" s="16" t="s">
        <v>20</v>
      </c>
      <c r="E112" s="15" t="s">
        <v>67</v>
      </c>
      <c r="F112" s="15" t="s">
        <v>211</v>
      </c>
      <c r="G112" s="40">
        <f>G113</f>
        <v>372116.53</v>
      </c>
    </row>
    <row r="113" spans="1:7" ht="45" x14ac:dyDescent="0.25">
      <c r="A113" s="50" t="s">
        <v>2</v>
      </c>
      <c r="B113" s="14" t="s">
        <v>202</v>
      </c>
      <c r="C113" s="16" t="s">
        <v>18</v>
      </c>
      <c r="D113" s="16" t="s">
        <v>20</v>
      </c>
      <c r="E113" s="15" t="s">
        <v>67</v>
      </c>
      <c r="F113" s="15" t="s">
        <v>212</v>
      </c>
      <c r="G113" s="40">
        <v>372116.53</v>
      </c>
    </row>
    <row r="114" spans="1:7" ht="30" x14ac:dyDescent="0.25">
      <c r="A114" s="50" t="s">
        <v>235</v>
      </c>
      <c r="B114" s="14" t="s">
        <v>202</v>
      </c>
      <c r="C114" s="16" t="s">
        <v>18</v>
      </c>
      <c r="D114" s="16" t="s">
        <v>20</v>
      </c>
      <c r="E114" s="15" t="s">
        <v>68</v>
      </c>
      <c r="F114" s="15"/>
      <c r="G114" s="40">
        <f>G115</f>
        <v>3447000</v>
      </c>
    </row>
    <row r="115" spans="1:7" ht="30" x14ac:dyDescent="0.25">
      <c r="A115" s="42" t="s">
        <v>1</v>
      </c>
      <c r="B115" s="14" t="s">
        <v>202</v>
      </c>
      <c r="C115" s="16" t="s">
        <v>18</v>
      </c>
      <c r="D115" s="16" t="s">
        <v>20</v>
      </c>
      <c r="E115" s="15" t="s">
        <v>68</v>
      </c>
      <c r="F115" s="15" t="s">
        <v>211</v>
      </c>
      <c r="G115" s="40">
        <f>G116</f>
        <v>3447000</v>
      </c>
    </row>
    <row r="116" spans="1:7" ht="45" x14ac:dyDescent="0.25">
      <c r="A116" s="50" t="s">
        <v>2</v>
      </c>
      <c r="B116" s="14" t="s">
        <v>202</v>
      </c>
      <c r="C116" s="16" t="s">
        <v>18</v>
      </c>
      <c r="D116" s="16" t="s">
        <v>20</v>
      </c>
      <c r="E116" s="15" t="s">
        <v>68</v>
      </c>
      <c r="F116" s="15" t="s">
        <v>212</v>
      </c>
      <c r="G116" s="40">
        <v>3447000</v>
      </c>
    </row>
    <row r="117" spans="1:7" ht="30" x14ac:dyDescent="0.25">
      <c r="A117" s="50" t="s">
        <v>150</v>
      </c>
      <c r="B117" s="27">
        <v>937</v>
      </c>
      <c r="C117" s="16" t="s">
        <v>18</v>
      </c>
      <c r="D117" s="16" t="s">
        <v>20</v>
      </c>
      <c r="E117" s="16" t="s">
        <v>69</v>
      </c>
      <c r="F117" s="16"/>
      <c r="G117" s="40">
        <f>G118</f>
        <v>522607.14</v>
      </c>
    </row>
    <row r="118" spans="1:7" ht="30" x14ac:dyDescent="0.25">
      <c r="A118" s="42" t="s">
        <v>1</v>
      </c>
      <c r="B118" s="27">
        <v>937</v>
      </c>
      <c r="C118" s="16" t="s">
        <v>18</v>
      </c>
      <c r="D118" s="16" t="s">
        <v>20</v>
      </c>
      <c r="E118" s="16" t="s">
        <v>69</v>
      </c>
      <c r="F118" s="16" t="s">
        <v>211</v>
      </c>
      <c r="G118" s="40">
        <f>G119</f>
        <v>522607.14</v>
      </c>
    </row>
    <row r="119" spans="1:7" ht="45" x14ac:dyDescent="0.25">
      <c r="A119" s="50" t="s">
        <v>2</v>
      </c>
      <c r="B119" s="27">
        <v>937</v>
      </c>
      <c r="C119" s="16" t="s">
        <v>18</v>
      </c>
      <c r="D119" s="16" t="s">
        <v>20</v>
      </c>
      <c r="E119" s="16" t="s">
        <v>69</v>
      </c>
      <c r="F119" s="16" t="s">
        <v>212</v>
      </c>
      <c r="G119" s="40">
        <v>522607.14</v>
      </c>
    </row>
    <row r="120" spans="1:7" ht="105" x14ac:dyDescent="0.25">
      <c r="A120" s="50" t="s">
        <v>236</v>
      </c>
      <c r="B120" s="14" t="s">
        <v>202</v>
      </c>
      <c r="C120" s="16" t="s">
        <v>18</v>
      </c>
      <c r="D120" s="16" t="s">
        <v>20</v>
      </c>
      <c r="E120" s="15" t="s">
        <v>237</v>
      </c>
      <c r="F120" s="15"/>
      <c r="G120" s="40">
        <f>G121</f>
        <v>1218853</v>
      </c>
    </row>
    <row r="121" spans="1:7" ht="30" x14ac:dyDescent="0.25">
      <c r="A121" s="42" t="s">
        <v>1</v>
      </c>
      <c r="B121" s="14" t="s">
        <v>202</v>
      </c>
      <c r="C121" s="16" t="s">
        <v>18</v>
      </c>
      <c r="D121" s="16" t="s">
        <v>20</v>
      </c>
      <c r="E121" s="15" t="s">
        <v>237</v>
      </c>
      <c r="F121" s="15" t="s">
        <v>211</v>
      </c>
      <c r="G121" s="40">
        <f>G122</f>
        <v>1218853</v>
      </c>
    </row>
    <row r="122" spans="1:7" ht="45" x14ac:dyDescent="0.25">
      <c r="A122" s="50" t="s">
        <v>2</v>
      </c>
      <c r="B122" s="14" t="s">
        <v>202</v>
      </c>
      <c r="C122" s="16" t="s">
        <v>18</v>
      </c>
      <c r="D122" s="16" t="s">
        <v>20</v>
      </c>
      <c r="E122" s="15" t="s">
        <v>237</v>
      </c>
      <c r="F122" s="15" t="s">
        <v>212</v>
      </c>
      <c r="G122" s="40">
        <v>1218853</v>
      </c>
    </row>
    <row r="123" spans="1:7" ht="120" x14ac:dyDescent="0.25">
      <c r="A123" s="50" t="s">
        <v>238</v>
      </c>
      <c r="B123" s="27">
        <v>937</v>
      </c>
      <c r="C123" s="16" t="s">
        <v>18</v>
      </c>
      <c r="D123" s="16" t="s">
        <v>20</v>
      </c>
      <c r="E123" s="16" t="s">
        <v>70</v>
      </c>
      <c r="F123" s="16"/>
      <c r="G123" s="40">
        <f>G124</f>
        <v>12359.12</v>
      </c>
    </row>
    <row r="124" spans="1:7" ht="30" x14ac:dyDescent="0.25">
      <c r="A124" s="42" t="s">
        <v>1</v>
      </c>
      <c r="B124" s="27">
        <v>937</v>
      </c>
      <c r="C124" s="16" t="s">
        <v>18</v>
      </c>
      <c r="D124" s="16" t="s">
        <v>20</v>
      </c>
      <c r="E124" s="16" t="s">
        <v>70</v>
      </c>
      <c r="F124" s="16" t="s">
        <v>211</v>
      </c>
      <c r="G124" s="40">
        <f>G125</f>
        <v>12359.12</v>
      </c>
    </row>
    <row r="125" spans="1:7" ht="45" x14ac:dyDescent="0.25">
      <c r="A125" s="50" t="s">
        <v>2</v>
      </c>
      <c r="B125" s="27">
        <v>937</v>
      </c>
      <c r="C125" s="16" t="s">
        <v>18</v>
      </c>
      <c r="D125" s="16" t="s">
        <v>20</v>
      </c>
      <c r="E125" s="16" t="s">
        <v>70</v>
      </c>
      <c r="F125" s="16" t="s">
        <v>212</v>
      </c>
      <c r="G125" s="40">
        <v>12359.12</v>
      </c>
    </row>
    <row r="126" spans="1:7" ht="60" x14ac:dyDescent="0.25">
      <c r="A126" s="50" t="s">
        <v>239</v>
      </c>
      <c r="B126" s="14" t="s">
        <v>202</v>
      </c>
      <c r="C126" s="16" t="s">
        <v>18</v>
      </c>
      <c r="D126" s="16" t="s">
        <v>20</v>
      </c>
      <c r="E126" s="15" t="s">
        <v>71</v>
      </c>
      <c r="F126" s="15"/>
      <c r="G126" s="40">
        <f>G127</f>
        <v>2721428.8</v>
      </c>
    </row>
    <row r="127" spans="1:7" ht="30" x14ac:dyDescent="0.25">
      <c r="A127" s="42" t="s">
        <v>1</v>
      </c>
      <c r="B127" s="14" t="s">
        <v>202</v>
      </c>
      <c r="C127" s="16" t="s">
        <v>18</v>
      </c>
      <c r="D127" s="16" t="s">
        <v>20</v>
      </c>
      <c r="E127" s="15" t="s">
        <v>71</v>
      </c>
      <c r="F127" s="15" t="s">
        <v>211</v>
      </c>
      <c r="G127" s="40">
        <f>G128</f>
        <v>2721428.8</v>
      </c>
    </row>
    <row r="128" spans="1:7" ht="45" x14ac:dyDescent="0.25">
      <c r="A128" s="50" t="s">
        <v>2</v>
      </c>
      <c r="B128" s="14" t="s">
        <v>202</v>
      </c>
      <c r="C128" s="16" t="s">
        <v>18</v>
      </c>
      <c r="D128" s="16" t="s">
        <v>20</v>
      </c>
      <c r="E128" s="15" t="s">
        <v>71</v>
      </c>
      <c r="F128" s="15" t="s">
        <v>212</v>
      </c>
      <c r="G128" s="40">
        <v>2721428.8</v>
      </c>
    </row>
    <row r="129" spans="1:7" ht="29.25" x14ac:dyDescent="0.25">
      <c r="A129" s="37" t="s">
        <v>72</v>
      </c>
      <c r="B129" s="11" t="s">
        <v>202</v>
      </c>
      <c r="C129" s="20" t="s">
        <v>18</v>
      </c>
      <c r="D129" s="20" t="s">
        <v>73</v>
      </c>
      <c r="E129" s="13"/>
      <c r="F129" s="13"/>
      <c r="G129" s="38">
        <f>G130+G143</f>
        <v>132900</v>
      </c>
    </row>
    <row r="130" spans="1:7" ht="72" x14ac:dyDescent="0.25">
      <c r="A130" s="54" t="s">
        <v>240</v>
      </c>
      <c r="B130" s="11" t="s">
        <v>202</v>
      </c>
      <c r="C130" s="20" t="s">
        <v>18</v>
      </c>
      <c r="D130" s="20" t="s">
        <v>73</v>
      </c>
      <c r="E130" s="13" t="s">
        <v>74</v>
      </c>
      <c r="F130" s="13"/>
      <c r="G130" s="38">
        <f>G131+G135+G139</f>
        <v>122900</v>
      </c>
    </row>
    <row r="131" spans="1:7" ht="60" x14ac:dyDescent="0.25">
      <c r="A131" s="50" t="s">
        <v>241</v>
      </c>
      <c r="B131" s="14" t="s">
        <v>202</v>
      </c>
      <c r="C131" s="16" t="s">
        <v>18</v>
      </c>
      <c r="D131" s="16" t="s">
        <v>73</v>
      </c>
      <c r="E131" s="15" t="s">
        <v>75</v>
      </c>
      <c r="F131" s="15"/>
      <c r="G131" s="40">
        <f>G132</f>
        <v>28500</v>
      </c>
    </row>
    <row r="132" spans="1:7" ht="45" x14ac:dyDescent="0.25">
      <c r="A132" s="50" t="s">
        <v>167</v>
      </c>
      <c r="B132" s="14" t="s">
        <v>202</v>
      </c>
      <c r="C132" s="16" t="s">
        <v>18</v>
      </c>
      <c r="D132" s="16" t="s">
        <v>73</v>
      </c>
      <c r="E132" s="15" t="s">
        <v>76</v>
      </c>
      <c r="F132" s="15"/>
      <c r="G132" s="40">
        <f>G133</f>
        <v>28500</v>
      </c>
    </row>
    <row r="133" spans="1:7" ht="30" x14ac:dyDescent="0.25">
      <c r="A133" s="42" t="s">
        <v>1</v>
      </c>
      <c r="B133" s="14" t="s">
        <v>202</v>
      </c>
      <c r="C133" s="16" t="s">
        <v>18</v>
      </c>
      <c r="D133" s="16" t="s">
        <v>73</v>
      </c>
      <c r="E133" s="15" t="s">
        <v>76</v>
      </c>
      <c r="F133" s="15" t="s">
        <v>211</v>
      </c>
      <c r="G133" s="40">
        <f>G134</f>
        <v>28500</v>
      </c>
    </row>
    <row r="134" spans="1:7" ht="45" x14ac:dyDescent="0.25">
      <c r="A134" s="55" t="s">
        <v>2</v>
      </c>
      <c r="B134" s="14" t="s">
        <v>202</v>
      </c>
      <c r="C134" s="16" t="s">
        <v>18</v>
      </c>
      <c r="D134" s="16" t="s">
        <v>73</v>
      </c>
      <c r="E134" s="15" t="s">
        <v>76</v>
      </c>
      <c r="F134" s="15" t="s">
        <v>212</v>
      </c>
      <c r="G134" s="40">
        <v>28500</v>
      </c>
    </row>
    <row r="135" spans="1:7" ht="60" x14ac:dyDescent="0.25">
      <c r="A135" s="55" t="s">
        <v>242</v>
      </c>
      <c r="B135" s="14" t="s">
        <v>202</v>
      </c>
      <c r="C135" s="16" t="s">
        <v>18</v>
      </c>
      <c r="D135" s="16" t="s">
        <v>73</v>
      </c>
      <c r="E135" s="15" t="s">
        <v>77</v>
      </c>
      <c r="F135" s="15"/>
      <c r="G135" s="40">
        <f>G136</f>
        <v>52400</v>
      </c>
    </row>
    <row r="136" spans="1:7" ht="60" x14ac:dyDescent="0.25">
      <c r="A136" s="55" t="s">
        <v>78</v>
      </c>
      <c r="B136" s="14" t="s">
        <v>202</v>
      </c>
      <c r="C136" s="16" t="s">
        <v>18</v>
      </c>
      <c r="D136" s="16" t="s">
        <v>73</v>
      </c>
      <c r="E136" s="15" t="s">
        <v>79</v>
      </c>
      <c r="F136" s="15"/>
      <c r="G136" s="40">
        <f>G137</f>
        <v>52400</v>
      </c>
    </row>
    <row r="137" spans="1:7" ht="30" x14ac:dyDescent="0.25">
      <c r="A137" s="42" t="s">
        <v>1</v>
      </c>
      <c r="B137" s="14" t="s">
        <v>202</v>
      </c>
      <c r="C137" s="16" t="s">
        <v>18</v>
      </c>
      <c r="D137" s="16" t="s">
        <v>73</v>
      </c>
      <c r="E137" s="15" t="s">
        <v>79</v>
      </c>
      <c r="F137" s="15" t="s">
        <v>211</v>
      </c>
      <c r="G137" s="40">
        <f>G138</f>
        <v>52400</v>
      </c>
    </row>
    <row r="138" spans="1:7" ht="45" x14ac:dyDescent="0.25">
      <c r="A138" s="55" t="s">
        <v>2</v>
      </c>
      <c r="B138" s="14" t="s">
        <v>202</v>
      </c>
      <c r="C138" s="16" t="s">
        <v>18</v>
      </c>
      <c r="D138" s="16" t="s">
        <v>73</v>
      </c>
      <c r="E138" s="15" t="s">
        <v>79</v>
      </c>
      <c r="F138" s="15" t="s">
        <v>212</v>
      </c>
      <c r="G138" s="40">
        <v>52400</v>
      </c>
    </row>
    <row r="139" spans="1:7" ht="105" x14ac:dyDescent="0.25">
      <c r="A139" s="55" t="s">
        <v>243</v>
      </c>
      <c r="B139" s="14" t="s">
        <v>202</v>
      </c>
      <c r="C139" s="16" t="s">
        <v>18</v>
      </c>
      <c r="D139" s="16" t="s">
        <v>73</v>
      </c>
      <c r="E139" s="15" t="s">
        <v>80</v>
      </c>
      <c r="F139" s="15"/>
      <c r="G139" s="40">
        <f>G140</f>
        <v>42000</v>
      </c>
    </row>
    <row r="140" spans="1:7" ht="75" x14ac:dyDescent="0.25">
      <c r="A140" s="55" t="s">
        <v>244</v>
      </c>
      <c r="B140" s="14" t="s">
        <v>202</v>
      </c>
      <c r="C140" s="16" t="s">
        <v>18</v>
      </c>
      <c r="D140" s="16" t="s">
        <v>73</v>
      </c>
      <c r="E140" s="15" t="s">
        <v>81</v>
      </c>
      <c r="F140" s="15"/>
      <c r="G140" s="40">
        <f>G141</f>
        <v>42000</v>
      </c>
    </row>
    <row r="141" spans="1:7" ht="30" x14ac:dyDescent="0.25">
      <c r="A141" s="42" t="s">
        <v>1</v>
      </c>
      <c r="B141" s="14" t="s">
        <v>202</v>
      </c>
      <c r="C141" s="16" t="s">
        <v>18</v>
      </c>
      <c r="D141" s="16" t="s">
        <v>73</v>
      </c>
      <c r="E141" s="15" t="s">
        <v>81</v>
      </c>
      <c r="F141" s="15" t="s">
        <v>211</v>
      </c>
      <c r="G141" s="40">
        <f>G142</f>
        <v>42000</v>
      </c>
    </row>
    <row r="142" spans="1:7" ht="45" x14ac:dyDescent="0.25">
      <c r="A142" s="55" t="s">
        <v>2</v>
      </c>
      <c r="B142" s="14" t="s">
        <v>202</v>
      </c>
      <c r="C142" s="16" t="s">
        <v>18</v>
      </c>
      <c r="D142" s="16" t="s">
        <v>73</v>
      </c>
      <c r="E142" s="15" t="s">
        <v>81</v>
      </c>
      <c r="F142" s="15" t="s">
        <v>212</v>
      </c>
      <c r="G142" s="40">
        <v>42000</v>
      </c>
    </row>
    <row r="143" spans="1:7" ht="72" x14ac:dyDescent="0.25">
      <c r="A143" s="54" t="s">
        <v>245</v>
      </c>
      <c r="B143" s="28">
        <v>937</v>
      </c>
      <c r="C143" s="29" t="s">
        <v>18</v>
      </c>
      <c r="D143" s="29" t="s">
        <v>73</v>
      </c>
      <c r="E143" s="29" t="s">
        <v>184</v>
      </c>
      <c r="F143" s="29"/>
      <c r="G143" s="38">
        <f>G144</f>
        <v>10000</v>
      </c>
    </row>
    <row r="144" spans="1:7" ht="45" x14ac:dyDescent="0.25">
      <c r="A144" s="42" t="s">
        <v>246</v>
      </c>
      <c r="B144" s="30">
        <v>937</v>
      </c>
      <c r="C144" s="31" t="s">
        <v>18</v>
      </c>
      <c r="D144" s="31" t="s">
        <v>73</v>
      </c>
      <c r="E144" s="31" t="s">
        <v>185</v>
      </c>
      <c r="F144" s="31"/>
      <c r="G144" s="40">
        <f>G145</f>
        <v>10000</v>
      </c>
    </row>
    <row r="145" spans="1:7" ht="120" x14ac:dyDescent="0.25">
      <c r="A145" s="42" t="s">
        <v>186</v>
      </c>
      <c r="B145" s="30">
        <v>937</v>
      </c>
      <c r="C145" s="31" t="s">
        <v>18</v>
      </c>
      <c r="D145" s="31" t="s">
        <v>73</v>
      </c>
      <c r="E145" s="31" t="s">
        <v>187</v>
      </c>
      <c r="F145" s="31"/>
      <c r="G145" s="40">
        <f>G146</f>
        <v>10000</v>
      </c>
    </row>
    <row r="146" spans="1:7" ht="30" x14ac:dyDescent="0.25">
      <c r="A146" s="42" t="s">
        <v>1</v>
      </c>
      <c r="B146" s="30">
        <v>937</v>
      </c>
      <c r="C146" s="31" t="s">
        <v>18</v>
      </c>
      <c r="D146" s="31" t="s">
        <v>73</v>
      </c>
      <c r="E146" s="31" t="s">
        <v>187</v>
      </c>
      <c r="F146" s="31" t="s">
        <v>211</v>
      </c>
      <c r="G146" s="40">
        <f>G147</f>
        <v>10000</v>
      </c>
    </row>
    <row r="147" spans="1:7" ht="45" x14ac:dyDescent="0.25">
      <c r="A147" s="50" t="s">
        <v>2</v>
      </c>
      <c r="B147" s="30">
        <v>937</v>
      </c>
      <c r="C147" s="31" t="s">
        <v>18</v>
      </c>
      <c r="D147" s="31" t="s">
        <v>73</v>
      </c>
      <c r="E147" s="31" t="s">
        <v>187</v>
      </c>
      <c r="F147" s="31" t="s">
        <v>212</v>
      </c>
      <c r="G147" s="40">
        <v>10000</v>
      </c>
    </row>
    <row r="148" spans="1:7" x14ac:dyDescent="0.25">
      <c r="A148" s="43" t="s">
        <v>247</v>
      </c>
      <c r="B148" s="11" t="s">
        <v>202</v>
      </c>
      <c r="C148" s="20" t="s">
        <v>82</v>
      </c>
      <c r="D148" s="20"/>
      <c r="E148" s="13"/>
      <c r="F148" s="13"/>
      <c r="G148" s="38">
        <f>G149+G176+G186</f>
        <v>28710596.759999998</v>
      </c>
    </row>
    <row r="149" spans="1:7" x14ac:dyDescent="0.25">
      <c r="A149" s="43" t="s">
        <v>83</v>
      </c>
      <c r="B149" s="11" t="s">
        <v>202</v>
      </c>
      <c r="C149" s="20" t="s">
        <v>82</v>
      </c>
      <c r="D149" s="20" t="s">
        <v>17</v>
      </c>
      <c r="E149" s="13"/>
      <c r="F149" s="13"/>
      <c r="G149" s="38">
        <f>G150+G161</f>
        <v>20702721.18</v>
      </c>
    </row>
    <row r="150" spans="1:7" ht="72" x14ac:dyDescent="0.25">
      <c r="A150" s="43" t="s">
        <v>248</v>
      </c>
      <c r="B150" s="11" t="s">
        <v>202</v>
      </c>
      <c r="C150" s="20" t="s">
        <v>82</v>
      </c>
      <c r="D150" s="20" t="s">
        <v>17</v>
      </c>
      <c r="E150" s="13" t="s">
        <v>84</v>
      </c>
      <c r="F150" s="13"/>
      <c r="G150" s="38">
        <f>G151</f>
        <v>322953.88</v>
      </c>
    </row>
    <row r="151" spans="1:7" ht="135" x14ac:dyDescent="0.25">
      <c r="A151" s="42" t="s">
        <v>249</v>
      </c>
      <c r="B151" s="14" t="s">
        <v>202</v>
      </c>
      <c r="C151" s="16" t="s">
        <v>82</v>
      </c>
      <c r="D151" s="16" t="s">
        <v>17</v>
      </c>
      <c r="E151" s="15" t="s">
        <v>85</v>
      </c>
      <c r="F151" s="15"/>
      <c r="G151" s="40">
        <f>G152+G155+G158</f>
        <v>322953.88</v>
      </c>
    </row>
    <row r="152" spans="1:7" ht="43.5" x14ac:dyDescent="0.25">
      <c r="A152" s="56" t="s">
        <v>86</v>
      </c>
      <c r="B152" s="11" t="s">
        <v>202</v>
      </c>
      <c r="C152" s="20" t="s">
        <v>82</v>
      </c>
      <c r="D152" s="20" t="s">
        <v>17</v>
      </c>
      <c r="E152" s="13" t="s">
        <v>87</v>
      </c>
      <c r="F152" s="13"/>
      <c r="G152" s="38">
        <f>G153</f>
        <v>307203.88</v>
      </c>
    </row>
    <row r="153" spans="1:7" ht="30" x14ac:dyDescent="0.25">
      <c r="A153" s="42" t="s">
        <v>1</v>
      </c>
      <c r="B153" s="14" t="s">
        <v>202</v>
      </c>
      <c r="C153" s="16" t="s">
        <v>82</v>
      </c>
      <c r="D153" s="16" t="s">
        <v>17</v>
      </c>
      <c r="E153" s="15" t="s">
        <v>87</v>
      </c>
      <c r="F153" s="15" t="s">
        <v>211</v>
      </c>
      <c r="G153" s="40">
        <f>G154</f>
        <v>307203.88</v>
      </c>
    </row>
    <row r="154" spans="1:7" ht="45" x14ac:dyDescent="0.25">
      <c r="A154" s="55" t="s">
        <v>2</v>
      </c>
      <c r="B154" s="14" t="s">
        <v>202</v>
      </c>
      <c r="C154" s="16" t="s">
        <v>82</v>
      </c>
      <c r="D154" s="16" t="s">
        <v>17</v>
      </c>
      <c r="E154" s="15" t="s">
        <v>87</v>
      </c>
      <c r="F154" s="15" t="s">
        <v>212</v>
      </c>
      <c r="G154" s="40">
        <v>307203.88</v>
      </c>
    </row>
    <row r="155" spans="1:7" ht="29.25" x14ac:dyDescent="0.25">
      <c r="A155" s="37" t="s">
        <v>170</v>
      </c>
      <c r="B155" s="11" t="s">
        <v>202</v>
      </c>
      <c r="C155" s="20" t="s">
        <v>82</v>
      </c>
      <c r="D155" s="20" t="s">
        <v>17</v>
      </c>
      <c r="E155" s="13" t="s">
        <v>93</v>
      </c>
      <c r="F155" s="13"/>
      <c r="G155" s="38">
        <f>G156</f>
        <v>6000</v>
      </c>
    </row>
    <row r="156" spans="1:7" ht="30" x14ac:dyDescent="0.25">
      <c r="A156" s="42" t="s">
        <v>1</v>
      </c>
      <c r="B156" s="14" t="s">
        <v>202</v>
      </c>
      <c r="C156" s="16" t="s">
        <v>82</v>
      </c>
      <c r="D156" s="16" t="s">
        <v>17</v>
      </c>
      <c r="E156" s="15" t="s">
        <v>93</v>
      </c>
      <c r="F156" s="15" t="s">
        <v>211</v>
      </c>
      <c r="G156" s="40">
        <f>G157</f>
        <v>6000</v>
      </c>
    </row>
    <row r="157" spans="1:7" ht="45" x14ac:dyDescent="0.25">
      <c r="A157" s="55" t="s">
        <v>2</v>
      </c>
      <c r="B157" s="14" t="s">
        <v>202</v>
      </c>
      <c r="C157" s="16" t="s">
        <v>82</v>
      </c>
      <c r="D157" s="16" t="s">
        <v>17</v>
      </c>
      <c r="E157" s="15" t="s">
        <v>93</v>
      </c>
      <c r="F157" s="15" t="s">
        <v>212</v>
      </c>
      <c r="G157" s="40">
        <v>6000</v>
      </c>
    </row>
    <row r="158" spans="1:7" ht="43.5" x14ac:dyDescent="0.25">
      <c r="A158" s="37" t="s">
        <v>171</v>
      </c>
      <c r="B158" s="11" t="s">
        <v>202</v>
      </c>
      <c r="C158" s="20" t="s">
        <v>82</v>
      </c>
      <c r="D158" s="20" t="s">
        <v>17</v>
      </c>
      <c r="E158" s="13" t="s">
        <v>172</v>
      </c>
      <c r="F158" s="13"/>
      <c r="G158" s="38">
        <f>G159</f>
        <v>9750</v>
      </c>
    </row>
    <row r="159" spans="1:7" ht="30" x14ac:dyDescent="0.25">
      <c r="A159" s="42" t="s">
        <v>1</v>
      </c>
      <c r="B159" s="14" t="s">
        <v>202</v>
      </c>
      <c r="C159" s="16" t="s">
        <v>82</v>
      </c>
      <c r="D159" s="16" t="s">
        <v>17</v>
      </c>
      <c r="E159" s="15" t="s">
        <v>172</v>
      </c>
      <c r="F159" s="15" t="s">
        <v>211</v>
      </c>
      <c r="G159" s="40">
        <f>G160</f>
        <v>9750</v>
      </c>
    </row>
    <row r="160" spans="1:7" ht="45" x14ac:dyDescent="0.25">
      <c r="A160" s="55" t="s">
        <v>2</v>
      </c>
      <c r="B160" s="14" t="s">
        <v>202</v>
      </c>
      <c r="C160" s="16" t="s">
        <v>82</v>
      </c>
      <c r="D160" s="16" t="s">
        <v>17</v>
      </c>
      <c r="E160" s="15" t="s">
        <v>172</v>
      </c>
      <c r="F160" s="15" t="s">
        <v>212</v>
      </c>
      <c r="G160" s="40">
        <v>9750</v>
      </c>
    </row>
    <row r="161" spans="1:7" ht="86.25" x14ac:dyDescent="0.25">
      <c r="A161" s="37" t="s">
        <v>250</v>
      </c>
      <c r="B161" s="11" t="s">
        <v>202</v>
      </c>
      <c r="C161" s="20" t="s">
        <v>82</v>
      </c>
      <c r="D161" s="20" t="s">
        <v>17</v>
      </c>
      <c r="E161" s="13" t="s">
        <v>88</v>
      </c>
      <c r="F161" s="13"/>
      <c r="G161" s="38">
        <f>G165+G162</f>
        <v>20379767.300000001</v>
      </c>
    </row>
    <row r="162" spans="1:7" ht="30" x14ac:dyDescent="0.25">
      <c r="A162" s="39" t="s">
        <v>174</v>
      </c>
      <c r="B162" s="14" t="s">
        <v>202</v>
      </c>
      <c r="C162" s="16" t="s">
        <v>82</v>
      </c>
      <c r="D162" s="16" t="s">
        <v>17</v>
      </c>
      <c r="E162" s="15" t="s">
        <v>175</v>
      </c>
      <c r="F162" s="15"/>
      <c r="G162" s="40">
        <f>G163</f>
        <v>488888</v>
      </c>
    </row>
    <row r="163" spans="1:7" ht="30" x14ac:dyDescent="0.25">
      <c r="A163" s="39" t="s">
        <v>1</v>
      </c>
      <c r="B163" s="14" t="s">
        <v>202</v>
      </c>
      <c r="C163" s="16" t="s">
        <v>82</v>
      </c>
      <c r="D163" s="16" t="s">
        <v>17</v>
      </c>
      <c r="E163" s="15" t="s">
        <v>175</v>
      </c>
      <c r="F163" s="15" t="s">
        <v>211</v>
      </c>
      <c r="G163" s="40">
        <f>G164</f>
        <v>488888</v>
      </c>
    </row>
    <row r="164" spans="1:7" ht="45" x14ac:dyDescent="0.25">
      <c r="A164" s="39" t="s">
        <v>2</v>
      </c>
      <c r="B164" s="14" t="s">
        <v>202</v>
      </c>
      <c r="C164" s="16" t="s">
        <v>82</v>
      </c>
      <c r="D164" s="16" t="s">
        <v>17</v>
      </c>
      <c r="E164" s="15" t="s">
        <v>175</v>
      </c>
      <c r="F164" s="15" t="s">
        <v>212</v>
      </c>
      <c r="G164" s="40">
        <v>488888</v>
      </c>
    </row>
    <row r="165" spans="1:7" ht="45" x14ac:dyDescent="0.25">
      <c r="A165" s="39" t="s">
        <v>251</v>
      </c>
      <c r="B165" s="14" t="s">
        <v>202</v>
      </c>
      <c r="C165" s="16" t="s">
        <v>82</v>
      </c>
      <c r="D165" s="16" t="s">
        <v>17</v>
      </c>
      <c r="E165" s="15" t="s">
        <v>89</v>
      </c>
      <c r="F165" s="15"/>
      <c r="G165" s="40">
        <f>G166+G171</f>
        <v>19890879.300000001</v>
      </c>
    </row>
    <row r="166" spans="1:7" ht="60" x14ac:dyDescent="0.25">
      <c r="A166" s="39" t="s">
        <v>176</v>
      </c>
      <c r="B166" s="14" t="s">
        <v>202</v>
      </c>
      <c r="C166" s="16" t="s">
        <v>82</v>
      </c>
      <c r="D166" s="16" t="s">
        <v>17</v>
      </c>
      <c r="E166" s="15" t="s">
        <v>90</v>
      </c>
      <c r="F166" s="15"/>
      <c r="G166" s="40">
        <f>G167+G169</f>
        <v>19294152.93</v>
      </c>
    </row>
    <row r="167" spans="1:7" ht="30" x14ac:dyDescent="0.25">
      <c r="A167" s="39" t="s">
        <v>177</v>
      </c>
      <c r="B167" s="14" t="s">
        <v>202</v>
      </c>
      <c r="C167" s="16" t="s">
        <v>82</v>
      </c>
      <c r="D167" s="16" t="s">
        <v>17</v>
      </c>
      <c r="E167" s="15" t="s">
        <v>90</v>
      </c>
      <c r="F167" s="15" t="s">
        <v>252</v>
      </c>
      <c r="G167" s="40">
        <v>18935252.93</v>
      </c>
    </row>
    <row r="168" spans="1:7" x14ac:dyDescent="0.25">
      <c r="A168" s="39" t="s">
        <v>91</v>
      </c>
      <c r="B168" s="14" t="s">
        <v>202</v>
      </c>
      <c r="C168" s="16" t="s">
        <v>82</v>
      </c>
      <c r="D168" s="16" t="s">
        <v>17</v>
      </c>
      <c r="E168" s="15" t="s">
        <v>90</v>
      </c>
      <c r="F168" s="15" t="s">
        <v>253</v>
      </c>
      <c r="G168" s="40">
        <f>G167</f>
        <v>18935252.93</v>
      </c>
    </row>
    <row r="169" spans="1:7" x14ac:dyDescent="0.25">
      <c r="A169" s="42" t="s">
        <v>3</v>
      </c>
      <c r="B169" s="14" t="s">
        <v>202</v>
      </c>
      <c r="C169" s="16" t="s">
        <v>82</v>
      </c>
      <c r="D169" s="16" t="s">
        <v>17</v>
      </c>
      <c r="E169" s="15" t="s">
        <v>90</v>
      </c>
      <c r="F169" s="15" t="s">
        <v>217</v>
      </c>
      <c r="G169" s="40">
        <f>G170</f>
        <v>358900</v>
      </c>
    </row>
    <row r="170" spans="1:7" x14ac:dyDescent="0.25">
      <c r="A170" s="42" t="s">
        <v>4</v>
      </c>
      <c r="B170" s="14" t="s">
        <v>202</v>
      </c>
      <c r="C170" s="16" t="s">
        <v>82</v>
      </c>
      <c r="D170" s="16" t="s">
        <v>17</v>
      </c>
      <c r="E170" s="15" t="s">
        <v>90</v>
      </c>
      <c r="F170" s="15" t="s">
        <v>218</v>
      </c>
      <c r="G170" s="40">
        <v>358900</v>
      </c>
    </row>
    <row r="171" spans="1:7" ht="30" x14ac:dyDescent="0.25">
      <c r="A171" s="57" t="s">
        <v>178</v>
      </c>
      <c r="B171" s="14" t="s">
        <v>202</v>
      </c>
      <c r="C171" s="16" t="s">
        <v>82</v>
      </c>
      <c r="D171" s="16" t="s">
        <v>17</v>
      </c>
      <c r="E171" s="15" t="s">
        <v>92</v>
      </c>
      <c r="F171" s="15"/>
      <c r="G171" s="40">
        <f>G172+G174</f>
        <v>596726.37</v>
      </c>
    </row>
    <row r="172" spans="1:7" ht="30" x14ac:dyDescent="0.25">
      <c r="A172" s="39" t="s">
        <v>177</v>
      </c>
      <c r="B172" s="14" t="s">
        <v>202</v>
      </c>
      <c r="C172" s="16" t="s">
        <v>82</v>
      </c>
      <c r="D172" s="16" t="s">
        <v>17</v>
      </c>
      <c r="E172" s="15" t="s">
        <v>92</v>
      </c>
      <c r="F172" s="15" t="s">
        <v>252</v>
      </c>
      <c r="G172" s="40">
        <f>G173</f>
        <v>585626.37</v>
      </c>
    </row>
    <row r="173" spans="1:7" x14ac:dyDescent="0.25">
      <c r="A173" s="39" t="s">
        <v>91</v>
      </c>
      <c r="B173" s="14" t="s">
        <v>202</v>
      </c>
      <c r="C173" s="16" t="s">
        <v>82</v>
      </c>
      <c r="D173" s="16" t="s">
        <v>17</v>
      </c>
      <c r="E173" s="15" t="s">
        <v>92</v>
      </c>
      <c r="F173" s="15" t="s">
        <v>253</v>
      </c>
      <c r="G173" s="40">
        <v>585626.37</v>
      </c>
    </row>
    <row r="174" spans="1:7" x14ac:dyDescent="0.25">
      <c r="A174" s="42" t="s">
        <v>3</v>
      </c>
      <c r="B174" s="14" t="s">
        <v>202</v>
      </c>
      <c r="C174" s="16" t="s">
        <v>82</v>
      </c>
      <c r="D174" s="16" t="s">
        <v>17</v>
      </c>
      <c r="E174" s="15" t="s">
        <v>92</v>
      </c>
      <c r="F174" s="15" t="s">
        <v>217</v>
      </c>
      <c r="G174" s="40">
        <f>G175</f>
        <v>11100</v>
      </c>
    </row>
    <row r="175" spans="1:7" x14ac:dyDescent="0.25">
      <c r="A175" s="42" t="s">
        <v>4</v>
      </c>
      <c r="B175" s="14" t="s">
        <v>202</v>
      </c>
      <c r="C175" s="16" t="s">
        <v>82</v>
      </c>
      <c r="D175" s="16" t="s">
        <v>17</v>
      </c>
      <c r="E175" s="15" t="s">
        <v>92</v>
      </c>
      <c r="F175" s="15" t="s">
        <v>218</v>
      </c>
      <c r="G175" s="40">
        <v>11100</v>
      </c>
    </row>
    <row r="176" spans="1:7" x14ac:dyDescent="0.25">
      <c r="A176" s="37" t="s">
        <v>96</v>
      </c>
      <c r="B176" s="11" t="s">
        <v>202</v>
      </c>
      <c r="C176" s="20" t="s">
        <v>82</v>
      </c>
      <c r="D176" s="20" t="s">
        <v>19</v>
      </c>
      <c r="E176" s="13"/>
      <c r="F176" s="13"/>
      <c r="G176" s="38">
        <f>G177+G181</f>
        <v>381700</v>
      </c>
    </row>
    <row r="177" spans="1:7" ht="43.5" x14ac:dyDescent="0.25">
      <c r="A177" s="37" t="s">
        <v>140</v>
      </c>
      <c r="B177" s="11" t="s">
        <v>202</v>
      </c>
      <c r="C177" s="20" t="s">
        <v>82</v>
      </c>
      <c r="D177" s="20" t="s">
        <v>19</v>
      </c>
      <c r="E177" s="13" t="s">
        <v>25</v>
      </c>
      <c r="F177" s="13"/>
      <c r="G177" s="38">
        <f>G178</f>
        <v>352700</v>
      </c>
    </row>
    <row r="178" spans="1:7" ht="57.75" x14ac:dyDescent="0.25">
      <c r="A178" s="37" t="s">
        <v>97</v>
      </c>
      <c r="B178" s="11" t="s">
        <v>202</v>
      </c>
      <c r="C178" s="20" t="s">
        <v>82</v>
      </c>
      <c r="D178" s="20" t="s">
        <v>19</v>
      </c>
      <c r="E178" s="13" t="s">
        <v>95</v>
      </c>
      <c r="F178" s="13"/>
      <c r="G178" s="38">
        <f>G179</f>
        <v>352700</v>
      </c>
    </row>
    <row r="179" spans="1:7" x14ac:dyDescent="0.25">
      <c r="A179" s="58" t="s">
        <v>3</v>
      </c>
      <c r="B179" s="14" t="s">
        <v>202</v>
      </c>
      <c r="C179" s="16" t="s">
        <v>82</v>
      </c>
      <c r="D179" s="16" t="s">
        <v>19</v>
      </c>
      <c r="E179" s="15" t="s">
        <v>95</v>
      </c>
      <c r="F179" s="15" t="s">
        <v>217</v>
      </c>
      <c r="G179" s="40">
        <f>G180</f>
        <v>352700</v>
      </c>
    </row>
    <row r="180" spans="1:7" ht="60" x14ac:dyDescent="0.25">
      <c r="A180" s="39" t="s">
        <v>94</v>
      </c>
      <c r="B180" s="14" t="s">
        <v>202</v>
      </c>
      <c r="C180" s="16" t="s">
        <v>82</v>
      </c>
      <c r="D180" s="16" t="s">
        <v>19</v>
      </c>
      <c r="E180" s="15" t="s">
        <v>95</v>
      </c>
      <c r="F180" s="15" t="s">
        <v>254</v>
      </c>
      <c r="G180" s="40">
        <v>352700</v>
      </c>
    </row>
    <row r="181" spans="1:7" ht="57.75" x14ac:dyDescent="0.25">
      <c r="A181" s="56" t="s">
        <v>255</v>
      </c>
      <c r="B181" s="14" t="s">
        <v>202</v>
      </c>
      <c r="C181" s="16" t="s">
        <v>82</v>
      </c>
      <c r="D181" s="16" t="s">
        <v>19</v>
      </c>
      <c r="E181" s="13" t="s">
        <v>179</v>
      </c>
      <c r="F181" s="13"/>
      <c r="G181" s="38">
        <f>G182</f>
        <v>29000</v>
      </c>
    </row>
    <row r="182" spans="1:7" ht="60" x14ac:dyDescent="0.25">
      <c r="A182" s="55" t="s">
        <v>180</v>
      </c>
      <c r="B182" s="14" t="s">
        <v>202</v>
      </c>
      <c r="C182" s="16" t="s">
        <v>82</v>
      </c>
      <c r="D182" s="16" t="s">
        <v>19</v>
      </c>
      <c r="E182" s="15" t="s">
        <v>181</v>
      </c>
      <c r="F182" s="15"/>
      <c r="G182" s="40">
        <f>G183</f>
        <v>29000</v>
      </c>
    </row>
    <row r="183" spans="1:7" ht="30" x14ac:dyDescent="0.25">
      <c r="A183" s="55" t="s">
        <v>182</v>
      </c>
      <c r="B183" s="14" t="s">
        <v>202</v>
      </c>
      <c r="C183" s="16" t="s">
        <v>82</v>
      </c>
      <c r="D183" s="16" t="s">
        <v>19</v>
      </c>
      <c r="E183" s="15" t="s">
        <v>183</v>
      </c>
      <c r="F183" s="15"/>
      <c r="G183" s="40">
        <f>G184</f>
        <v>29000</v>
      </c>
    </row>
    <row r="184" spans="1:7" ht="30" x14ac:dyDescent="0.25">
      <c r="A184" s="59" t="s">
        <v>1</v>
      </c>
      <c r="B184" s="14" t="s">
        <v>202</v>
      </c>
      <c r="C184" s="16" t="s">
        <v>82</v>
      </c>
      <c r="D184" s="16" t="s">
        <v>19</v>
      </c>
      <c r="E184" s="15" t="s">
        <v>183</v>
      </c>
      <c r="F184" s="15" t="s">
        <v>211</v>
      </c>
      <c r="G184" s="40">
        <f>G185</f>
        <v>29000</v>
      </c>
    </row>
    <row r="185" spans="1:7" ht="45" x14ac:dyDescent="0.25">
      <c r="A185" s="59" t="s">
        <v>2</v>
      </c>
      <c r="B185" s="14" t="s">
        <v>202</v>
      </c>
      <c r="C185" s="16" t="s">
        <v>82</v>
      </c>
      <c r="D185" s="16" t="s">
        <v>19</v>
      </c>
      <c r="E185" s="15" t="s">
        <v>183</v>
      </c>
      <c r="F185" s="15" t="s">
        <v>212</v>
      </c>
      <c r="G185" s="40">
        <v>29000</v>
      </c>
    </row>
    <row r="186" spans="1:7" x14ac:dyDescent="0.25">
      <c r="A186" s="37" t="s">
        <v>98</v>
      </c>
      <c r="B186" s="11" t="s">
        <v>202</v>
      </c>
      <c r="C186" s="20" t="s">
        <v>82</v>
      </c>
      <c r="D186" s="20" t="s">
        <v>16</v>
      </c>
      <c r="E186" s="20"/>
      <c r="F186" s="20"/>
      <c r="G186" s="60">
        <f>G187+G238</f>
        <v>7626175.5800000001</v>
      </c>
    </row>
    <row r="187" spans="1:7" ht="57.75" x14ac:dyDescent="0.25">
      <c r="A187" s="43" t="s">
        <v>256</v>
      </c>
      <c r="B187" s="11" t="s">
        <v>202</v>
      </c>
      <c r="C187" s="20" t="s">
        <v>82</v>
      </c>
      <c r="D187" s="20" t="s">
        <v>16</v>
      </c>
      <c r="E187" s="20" t="s">
        <v>99</v>
      </c>
      <c r="F187" s="20"/>
      <c r="G187" s="60">
        <f>G188+G192+G202+G206+G218</f>
        <v>6372292.6800000006</v>
      </c>
    </row>
    <row r="188" spans="1:7" ht="30" x14ac:dyDescent="0.25">
      <c r="A188" s="42" t="s">
        <v>100</v>
      </c>
      <c r="B188" s="14" t="s">
        <v>202</v>
      </c>
      <c r="C188" s="16" t="s">
        <v>82</v>
      </c>
      <c r="D188" s="16" t="s">
        <v>16</v>
      </c>
      <c r="E188" s="16" t="s">
        <v>101</v>
      </c>
      <c r="F188" s="16"/>
      <c r="G188" s="41">
        <f>G189</f>
        <v>56450</v>
      </c>
    </row>
    <row r="189" spans="1:7" ht="75" x14ac:dyDescent="0.25">
      <c r="A189" s="42" t="s">
        <v>257</v>
      </c>
      <c r="B189" s="14" t="s">
        <v>202</v>
      </c>
      <c r="C189" s="16" t="s">
        <v>82</v>
      </c>
      <c r="D189" s="16" t="s">
        <v>16</v>
      </c>
      <c r="E189" s="16" t="s">
        <v>102</v>
      </c>
      <c r="F189" s="16"/>
      <c r="G189" s="41">
        <f>G190</f>
        <v>56450</v>
      </c>
    </row>
    <row r="190" spans="1:7" ht="30" x14ac:dyDescent="0.25">
      <c r="A190" s="42" t="s">
        <v>1</v>
      </c>
      <c r="B190" s="14" t="s">
        <v>202</v>
      </c>
      <c r="C190" s="16" t="s">
        <v>82</v>
      </c>
      <c r="D190" s="16" t="s">
        <v>16</v>
      </c>
      <c r="E190" s="16" t="s">
        <v>102</v>
      </c>
      <c r="F190" s="16" t="s">
        <v>211</v>
      </c>
      <c r="G190" s="41">
        <f>G191</f>
        <v>56450</v>
      </c>
    </row>
    <row r="191" spans="1:7" ht="45" x14ac:dyDescent="0.25">
      <c r="A191" s="42" t="s">
        <v>2</v>
      </c>
      <c r="B191" s="14" t="s">
        <v>202</v>
      </c>
      <c r="C191" s="16" t="s">
        <v>82</v>
      </c>
      <c r="D191" s="16" t="s">
        <v>16</v>
      </c>
      <c r="E191" s="16" t="s">
        <v>102</v>
      </c>
      <c r="F191" s="16" t="s">
        <v>212</v>
      </c>
      <c r="G191" s="41">
        <v>56450</v>
      </c>
    </row>
    <row r="192" spans="1:7" ht="30" x14ac:dyDescent="0.25">
      <c r="A192" s="42" t="s">
        <v>103</v>
      </c>
      <c r="B192" s="14" t="s">
        <v>202</v>
      </c>
      <c r="C192" s="16" t="s">
        <v>82</v>
      </c>
      <c r="D192" s="16" t="s">
        <v>16</v>
      </c>
      <c r="E192" s="15" t="s">
        <v>105</v>
      </c>
      <c r="F192" s="16"/>
      <c r="G192" s="41">
        <f>G193+G199</f>
        <v>4038751.56</v>
      </c>
    </row>
    <row r="193" spans="1:7" ht="45" x14ac:dyDescent="0.25">
      <c r="A193" s="42" t="s">
        <v>104</v>
      </c>
      <c r="B193" s="18">
        <v>937</v>
      </c>
      <c r="C193" s="15" t="s">
        <v>82</v>
      </c>
      <c r="D193" s="15" t="s">
        <v>16</v>
      </c>
      <c r="E193" s="15" t="s">
        <v>106</v>
      </c>
      <c r="F193" s="15"/>
      <c r="G193" s="41">
        <f>G194+G197</f>
        <v>765797.15</v>
      </c>
    </row>
    <row r="194" spans="1:7" ht="30" x14ac:dyDescent="0.25">
      <c r="A194" s="42" t="s">
        <v>1</v>
      </c>
      <c r="B194" s="18">
        <v>937</v>
      </c>
      <c r="C194" s="15" t="s">
        <v>82</v>
      </c>
      <c r="D194" s="15" t="s">
        <v>16</v>
      </c>
      <c r="E194" s="15" t="s">
        <v>106</v>
      </c>
      <c r="F194" s="15" t="s">
        <v>211</v>
      </c>
      <c r="G194" s="41">
        <f>G195</f>
        <v>329031.15000000002</v>
      </c>
    </row>
    <row r="195" spans="1:7" ht="45" x14ac:dyDescent="0.25">
      <c r="A195" s="42" t="s">
        <v>2</v>
      </c>
      <c r="B195" s="18">
        <v>937</v>
      </c>
      <c r="C195" s="15" t="s">
        <v>82</v>
      </c>
      <c r="D195" s="15" t="s">
        <v>16</v>
      </c>
      <c r="E195" s="15" t="s">
        <v>106</v>
      </c>
      <c r="F195" s="15" t="s">
        <v>212</v>
      </c>
      <c r="G195" s="41">
        <v>329031.15000000002</v>
      </c>
    </row>
    <row r="196" spans="1:7" ht="30" x14ac:dyDescent="0.25">
      <c r="A196" s="42" t="s">
        <v>258</v>
      </c>
      <c r="B196" s="18">
        <v>937</v>
      </c>
      <c r="C196" s="15" t="s">
        <v>82</v>
      </c>
      <c r="D196" s="15" t="s">
        <v>16</v>
      </c>
      <c r="E196" s="15" t="s">
        <v>106</v>
      </c>
      <c r="F196" s="15"/>
      <c r="G196" s="41">
        <v>436766</v>
      </c>
    </row>
    <row r="197" spans="1:7" ht="30" x14ac:dyDescent="0.25">
      <c r="A197" s="42" t="s">
        <v>1</v>
      </c>
      <c r="B197" s="18">
        <v>937</v>
      </c>
      <c r="C197" s="15" t="s">
        <v>82</v>
      </c>
      <c r="D197" s="15" t="s">
        <v>16</v>
      </c>
      <c r="E197" s="15" t="s">
        <v>153</v>
      </c>
      <c r="F197" s="15" t="s">
        <v>211</v>
      </c>
      <c r="G197" s="41">
        <f>G198</f>
        <v>436766</v>
      </c>
    </row>
    <row r="198" spans="1:7" ht="45" x14ac:dyDescent="0.25">
      <c r="A198" s="42" t="s">
        <v>2</v>
      </c>
      <c r="B198" s="18">
        <v>937</v>
      </c>
      <c r="C198" s="15" t="s">
        <v>82</v>
      </c>
      <c r="D198" s="15" t="s">
        <v>16</v>
      </c>
      <c r="E198" s="15" t="s">
        <v>153</v>
      </c>
      <c r="F198" s="15" t="s">
        <v>212</v>
      </c>
      <c r="G198" s="41">
        <v>436766</v>
      </c>
    </row>
    <row r="199" spans="1:7" ht="30" x14ac:dyDescent="0.25">
      <c r="A199" s="42" t="s">
        <v>107</v>
      </c>
      <c r="B199" s="18">
        <v>937</v>
      </c>
      <c r="C199" s="15" t="s">
        <v>82</v>
      </c>
      <c r="D199" s="15" t="s">
        <v>16</v>
      </c>
      <c r="E199" s="15" t="s">
        <v>108</v>
      </c>
      <c r="F199" s="15"/>
      <c r="G199" s="41">
        <f>G200</f>
        <v>3272954.41</v>
      </c>
    </row>
    <row r="200" spans="1:7" ht="30" x14ac:dyDescent="0.25">
      <c r="A200" s="42" t="s">
        <v>1</v>
      </c>
      <c r="B200" s="18">
        <v>937</v>
      </c>
      <c r="C200" s="15" t="s">
        <v>82</v>
      </c>
      <c r="D200" s="15" t="s">
        <v>16</v>
      </c>
      <c r="E200" s="15" t="s">
        <v>108</v>
      </c>
      <c r="F200" s="15" t="s">
        <v>211</v>
      </c>
      <c r="G200" s="41">
        <f>G201</f>
        <v>3272954.41</v>
      </c>
    </row>
    <row r="201" spans="1:7" ht="45" x14ac:dyDescent="0.25">
      <c r="A201" s="42" t="s">
        <v>2</v>
      </c>
      <c r="B201" s="18">
        <v>937</v>
      </c>
      <c r="C201" s="15" t="s">
        <v>82</v>
      </c>
      <c r="D201" s="15" t="s">
        <v>16</v>
      </c>
      <c r="E201" s="15" t="s">
        <v>108</v>
      </c>
      <c r="F201" s="15" t="s">
        <v>212</v>
      </c>
      <c r="G201" s="41">
        <v>3272954.41</v>
      </c>
    </row>
    <row r="202" spans="1:7" ht="45" x14ac:dyDescent="0.25">
      <c r="A202" s="42" t="s">
        <v>109</v>
      </c>
      <c r="B202" s="18">
        <v>937</v>
      </c>
      <c r="C202" s="15" t="s">
        <v>82</v>
      </c>
      <c r="D202" s="15" t="s">
        <v>16</v>
      </c>
      <c r="E202" s="15" t="s">
        <v>111</v>
      </c>
      <c r="F202" s="15"/>
      <c r="G202" s="41">
        <f>G203</f>
        <v>195419.75</v>
      </c>
    </row>
    <row r="203" spans="1:7" ht="30" x14ac:dyDescent="0.25">
      <c r="A203" s="42" t="s">
        <v>110</v>
      </c>
      <c r="B203" s="18">
        <v>937</v>
      </c>
      <c r="C203" s="15" t="s">
        <v>82</v>
      </c>
      <c r="D203" s="15" t="s">
        <v>16</v>
      </c>
      <c r="E203" s="15" t="s">
        <v>112</v>
      </c>
      <c r="F203" s="15"/>
      <c r="G203" s="41">
        <f>G204</f>
        <v>195419.75</v>
      </c>
    </row>
    <row r="204" spans="1:7" ht="30" x14ac:dyDescent="0.25">
      <c r="A204" s="42" t="s">
        <v>1</v>
      </c>
      <c r="B204" s="18">
        <v>937</v>
      </c>
      <c r="C204" s="15" t="s">
        <v>82</v>
      </c>
      <c r="D204" s="15" t="s">
        <v>16</v>
      </c>
      <c r="E204" s="15" t="s">
        <v>112</v>
      </c>
      <c r="F204" s="15" t="s">
        <v>211</v>
      </c>
      <c r="G204" s="41">
        <f>G205</f>
        <v>195419.75</v>
      </c>
    </row>
    <row r="205" spans="1:7" ht="45" x14ac:dyDescent="0.25">
      <c r="A205" s="42" t="s">
        <v>2</v>
      </c>
      <c r="B205" s="18">
        <v>937</v>
      </c>
      <c r="C205" s="15" t="s">
        <v>82</v>
      </c>
      <c r="D205" s="15" t="s">
        <v>16</v>
      </c>
      <c r="E205" s="15" t="s">
        <v>112</v>
      </c>
      <c r="F205" s="15" t="s">
        <v>212</v>
      </c>
      <c r="G205" s="41">
        <v>195419.75</v>
      </c>
    </row>
    <row r="206" spans="1:7" ht="45" x14ac:dyDescent="0.25">
      <c r="A206" s="42" t="s">
        <v>113</v>
      </c>
      <c r="B206" s="18">
        <v>937</v>
      </c>
      <c r="C206" s="15" t="s">
        <v>82</v>
      </c>
      <c r="D206" s="15" t="s">
        <v>16</v>
      </c>
      <c r="E206" s="15" t="s">
        <v>115</v>
      </c>
      <c r="F206" s="15"/>
      <c r="G206" s="41">
        <f>G207+G213</f>
        <v>1506983.87</v>
      </c>
    </row>
    <row r="207" spans="1:7" ht="45" x14ac:dyDescent="0.25">
      <c r="A207" s="42" t="s">
        <v>114</v>
      </c>
      <c r="B207" s="18">
        <v>937</v>
      </c>
      <c r="C207" s="15" t="s">
        <v>82</v>
      </c>
      <c r="D207" s="15" t="s">
        <v>16</v>
      </c>
      <c r="E207" s="15" t="s">
        <v>116</v>
      </c>
      <c r="F207" s="15"/>
      <c r="G207" s="41">
        <f>G208+G211</f>
        <v>964433.87</v>
      </c>
    </row>
    <row r="208" spans="1:7" ht="30" x14ac:dyDescent="0.25">
      <c r="A208" s="42" t="s">
        <v>1</v>
      </c>
      <c r="B208" s="18">
        <v>937</v>
      </c>
      <c r="C208" s="15" t="s">
        <v>82</v>
      </c>
      <c r="D208" s="15" t="s">
        <v>16</v>
      </c>
      <c r="E208" s="15" t="s">
        <v>116</v>
      </c>
      <c r="F208" s="15" t="s">
        <v>211</v>
      </c>
      <c r="G208" s="41">
        <f>G209</f>
        <v>852666.41</v>
      </c>
    </row>
    <row r="209" spans="1:7" ht="45" x14ac:dyDescent="0.25">
      <c r="A209" s="42" t="s">
        <v>2</v>
      </c>
      <c r="B209" s="18">
        <v>937</v>
      </c>
      <c r="C209" s="15" t="s">
        <v>82</v>
      </c>
      <c r="D209" s="15" t="s">
        <v>16</v>
      </c>
      <c r="E209" s="15" t="s">
        <v>116</v>
      </c>
      <c r="F209" s="15" t="s">
        <v>212</v>
      </c>
      <c r="G209" s="41">
        <v>852666.41</v>
      </c>
    </row>
    <row r="210" spans="1:7" ht="45" x14ac:dyDescent="0.25">
      <c r="A210" s="42" t="s">
        <v>154</v>
      </c>
      <c r="B210" s="18">
        <v>937</v>
      </c>
      <c r="C210" s="15" t="s">
        <v>82</v>
      </c>
      <c r="D210" s="15" t="s">
        <v>16</v>
      </c>
      <c r="E210" s="15" t="s">
        <v>155</v>
      </c>
      <c r="F210" s="16"/>
      <c r="G210" s="41">
        <f>G211</f>
        <v>111767.46</v>
      </c>
    </row>
    <row r="211" spans="1:7" ht="30" x14ac:dyDescent="0.25">
      <c r="A211" s="42" t="s">
        <v>1</v>
      </c>
      <c r="B211" s="18">
        <v>937</v>
      </c>
      <c r="C211" s="15" t="s">
        <v>82</v>
      </c>
      <c r="D211" s="15" t="s">
        <v>16</v>
      </c>
      <c r="E211" s="15" t="s">
        <v>155</v>
      </c>
      <c r="F211" s="15" t="s">
        <v>211</v>
      </c>
      <c r="G211" s="41">
        <f>G212</f>
        <v>111767.46</v>
      </c>
    </row>
    <row r="212" spans="1:7" ht="45" x14ac:dyDescent="0.25">
      <c r="A212" s="42" t="s">
        <v>2</v>
      </c>
      <c r="B212" s="18">
        <v>937</v>
      </c>
      <c r="C212" s="15" t="s">
        <v>82</v>
      </c>
      <c r="D212" s="15" t="s">
        <v>16</v>
      </c>
      <c r="E212" s="15" t="s">
        <v>155</v>
      </c>
      <c r="F212" s="15" t="s">
        <v>212</v>
      </c>
      <c r="G212" s="41">
        <v>111767.46</v>
      </c>
    </row>
    <row r="213" spans="1:7" ht="60" x14ac:dyDescent="0.25">
      <c r="A213" s="39" t="s">
        <v>259</v>
      </c>
      <c r="B213" s="14" t="s">
        <v>202</v>
      </c>
      <c r="C213" s="16" t="s">
        <v>82</v>
      </c>
      <c r="D213" s="16" t="s">
        <v>16</v>
      </c>
      <c r="E213" s="15" t="s">
        <v>260</v>
      </c>
      <c r="F213" s="32"/>
      <c r="G213" s="41">
        <f>G215</f>
        <v>542550</v>
      </c>
    </row>
    <row r="214" spans="1:7" x14ac:dyDescent="0.25">
      <c r="A214" s="39" t="s">
        <v>261</v>
      </c>
      <c r="B214" s="14" t="s">
        <v>202</v>
      </c>
      <c r="C214" s="16" t="s">
        <v>82</v>
      </c>
      <c r="D214" s="16" t="s">
        <v>16</v>
      </c>
      <c r="E214" s="15" t="s">
        <v>262</v>
      </c>
      <c r="F214" s="32"/>
      <c r="G214" s="41">
        <f>G215</f>
        <v>542550</v>
      </c>
    </row>
    <row r="215" spans="1:7" ht="90" x14ac:dyDescent="0.25">
      <c r="A215" s="39" t="s">
        <v>263</v>
      </c>
      <c r="B215" s="14" t="s">
        <v>202</v>
      </c>
      <c r="C215" s="16" t="s">
        <v>82</v>
      </c>
      <c r="D215" s="16" t="s">
        <v>16</v>
      </c>
      <c r="E215" s="15" t="s">
        <v>262</v>
      </c>
      <c r="F215" s="32"/>
      <c r="G215" s="41">
        <f>G216</f>
        <v>542550</v>
      </c>
    </row>
    <row r="216" spans="1:7" ht="30" x14ac:dyDescent="0.25">
      <c r="A216" s="42" t="s">
        <v>1</v>
      </c>
      <c r="B216" s="14" t="s">
        <v>202</v>
      </c>
      <c r="C216" s="16" t="s">
        <v>82</v>
      </c>
      <c r="D216" s="16" t="s">
        <v>16</v>
      </c>
      <c r="E216" s="15" t="s">
        <v>262</v>
      </c>
      <c r="F216" s="32" t="s">
        <v>211</v>
      </c>
      <c r="G216" s="41">
        <f>G217</f>
        <v>542550</v>
      </c>
    </row>
    <row r="217" spans="1:7" ht="45" x14ac:dyDescent="0.25">
      <c r="A217" s="42" t="s">
        <v>2</v>
      </c>
      <c r="B217" s="14" t="s">
        <v>202</v>
      </c>
      <c r="C217" s="16" t="s">
        <v>82</v>
      </c>
      <c r="D217" s="16" t="s">
        <v>16</v>
      </c>
      <c r="E217" s="15" t="s">
        <v>262</v>
      </c>
      <c r="F217" s="32" t="s">
        <v>212</v>
      </c>
      <c r="G217" s="41">
        <v>542550</v>
      </c>
    </row>
    <row r="218" spans="1:7" ht="30" x14ac:dyDescent="0.25">
      <c r="A218" s="39" t="s">
        <v>117</v>
      </c>
      <c r="B218" s="14" t="s">
        <v>202</v>
      </c>
      <c r="C218" s="16" t="s">
        <v>82</v>
      </c>
      <c r="D218" s="16" t="s">
        <v>16</v>
      </c>
      <c r="E218" s="15" t="s">
        <v>118</v>
      </c>
      <c r="F218" s="32"/>
      <c r="G218" s="41">
        <f>G219</f>
        <v>574687.5</v>
      </c>
    </row>
    <row r="219" spans="1:7" ht="45" x14ac:dyDescent="0.25">
      <c r="A219" s="42" t="s">
        <v>114</v>
      </c>
      <c r="B219" s="14" t="s">
        <v>202</v>
      </c>
      <c r="C219" s="16" t="s">
        <v>82</v>
      </c>
      <c r="D219" s="16" t="s">
        <v>16</v>
      </c>
      <c r="E219" s="15" t="s">
        <v>119</v>
      </c>
      <c r="F219" s="32"/>
      <c r="G219" s="41">
        <f>G220+G223+G226+G229+G235+G232</f>
        <v>574687.5</v>
      </c>
    </row>
    <row r="220" spans="1:7" ht="90" x14ac:dyDescent="0.25">
      <c r="A220" s="39" t="s">
        <v>264</v>
      </c>
      <c r="B220" s="14" t="s">
        <v>202</v>
      </c>
      <c r="C220" s="16" t="s">
        <v>82</v>
      </c>
      <c r="D220" s="16" t="s">
        <v>16</v>
      </c>
      <c r="E220" s="15" t="s">
        <v>156</v>
      </c>
      <c r="F220" s="32"/>
      <c r="G220" s="41">
        <f>G221</f>
        <v>202980</v>
      </c>
    </row>
    <row r="221" spans="1:7" ht="30" x14ac:dyDescent="0.25">
      <c r="A221" s="42" t="s">
        <v>1</v>
      </c>
      <c r="B221" s="14" t="s">
        <v>202</v>
      </c>
      <c r="C221" s="16" t="s">
        <v>82</v>
      </c>
      <c r="D221" s="16" t="s">
        <v>16</v>
      </c>
      <c r="E221" s="15" t="s">
        <v>156</v>
      </c>
      <c r="F221" s="32" t="s">
        <v>211</v>
      </c>
      <c r="G221" s="41">
        <f>G222</f>
        <v>202980</v>
      </c>
    </row>
    <row r="222" spans="1:7" ht="45" x14ac:dyDescent="0.25">
      <c r="A222" s="42" t="s">
        <v>2</v>
      </c>
      <c r="B222" s="14" t="s">
        <v>202</v>
      </c>
      <c r="C222" s="16" t="s">
        <v>82</v>
      </c>
      <c r="D222" s="16" t="s">
        <v>16</v>
      </c>
      <c r="E222" s="15" t="s">
        <v>156</v>
      </c>
      <c r="F222" s="32" t="s">
        <v>212</v>
      </c>
      <c r="G222" s="41">
        <v>202980</v>
      </c>
    </row>
    <row r="223" spans="1:7" ht="90" x14ac:dyDescent="0.25">
      <c r="A223" s="42" t="s">
        <v>265</v>
      </c>
      <c r="B223" s="14" t="s">
        <v>202</v>
      </c>
      <c r="C223" s="16" t="s">
        <v>82</v>
      </c>
      <c r="D223" s="16" t="s">
        <v>16</v>
      </c>
      <c r="E223" s="15" t="s">
        <v>120</v>
      </c>
      <c r="F223" s="32"/>
      <c r="G223" s="41">
        <f>G224</f>
        <v>150000</v>
      </c>
    </row>
    <row r="224" spans="1:7" ht="30" x14ac:dyDescent="0.25">
      <c r="A224" s="42" t="s">
        <v>1</v>
      </c>
      <c r="B224" s="14" t="s">
        <v>202</v>
      </c>
      <c r="C224" s="16" t="s">
        <v>82</v>
      </c>
      <c r="D224" s="16" t="s">
        <v>16</v>
      </c>
      <c r="E224" s="15" t="s">
        <v>120</v>
      </c>
      <c r="F224" s="32" t="s">
        <v>211</v>
      </c>
      <c r="G224" s="41">
        <f>G225</f>
        <v>150000</v>
      </c>
    </row>
    <row r="225" spans="1:7" ht="45" x14ac:dyDescent="0.25">
      <c r="A225" s="42" t="s">
        <v>2</v>
      </c>
      <c r="B225" s="14" t="s">
        <v>202</v>
      </c>
      <c r="C225" s="16" t="s">
        <v>82</v>
      </c>
      <c r="D225" s="16" t="s">
        <v>16</v>
      </c>
      <c r="E225" s="15" t="s">
        <v>120</v>
      </c>
      <c r="F225" s="32" t="s">
        <v>212</v>
      </c>
      <c r="G225" s="41">
        <v>150000</v>
      </c>
    </row>
    <row r="226" spans="1:7" ht="75" x14ac:dyDescent="0.25">
      <c r="A226" s="39" t="s">
        <v>266</v>
      </c>
      <c r="B226" s="14" t="s">
        <v>202</v>
      </c>
      <c r="C226" s="16" t="s">
        <v>82</v>
      </c>
      <c r="D226" s="16" t="s">
        <v>16</v>
      </c>
      <c r="E226" s="15" t="s">
        <v>121</v>
      </c>
      <c r="F226" s="32"/>
      <c r="G226" s="41">
        <f>G227</f>
        <v>142000</v>
      </c>
    </row>
    <row r="227" spans="1:7" ht="30" x14ac:dyDescent="0.25">
      <c r="A227" s="42" t="s">
        <v>1</v>
      </c>
      <c r="B227" s="14" t="s">
        <v>202</v>
      </c>
      <c r="C227" s="16" t="s">
        <v>82</v>
      </c>
      <c r="D227" s="16" t="s">
        <v>16</v>
      </c>
      <c r="E227" s="15" t="s">
        <v>121</v>
      </c>
      <c r="F227" s="32" t="s">
        <v>211</v>
      </c>
      <c r="G227" s="41">
        <f>G228</f>
        <v>142000</v>
      </c>
    </row>
    <row r="228" spans="1:7" ht="45" x14ac:dyDescent="0.25">
      <c r="A228" s="42" t="s">
        <v>2</v>
      </c>
      <c r="B228" s="14" t="s">
        <v>202</v>
      </c>
      <c r="C228" s="16" t="s">
        <v>82</v>
      </c>
      <c r="D228" s="16" t="s">
        <v>16</v>
      </c>
      <c r="E228" s="15" t="s">
        <v>121</v>
      </c>
      <c r="F228" s="32" t="s">
        <v>212</v>
      </c>
      <c r="G228" s="41">
        <v>142000</v>
      </c>
    </row>
    <row r="229" spans="1:7" ht="60" x14ac:dyDescent="0.25">
      <c r="A229" s="59" t="s">
        <v>267</v>
      </c>
      <c r="B229" s="14">
        <v>937</v>
      </c>
      <c r="C229" s="16" t="s">
        <v>82</v>
      </c>
      <c r="D229" s="16" t="s">
        <v>16</v>
      </c>
      <c r="E229" s="15" t="s">
        <v>157</v>
      </c>
      <c r="F229" s="32"/>
      <c r="G229" s="41">
        <f>G230</f>
        <v>50000</v>
      </c>
    </row>
    <row r="230" spans="1:7" ht="30" x14ac:dyDescent="0.25">
      <c r="A230" s="59" t="s">
        <v>1</v>
      </c>
      <c r="B230" s="14">
        <v>937</v>
      </c>
      <c r="C230" s="16" t="s">
        <v>82</v>
      </c>
      <c r="D230" s="16" t="s">
        <v>16</v>
      </c>
      <c r="E230" s="15" t="s">
        <v>157</v>
      </c>
      <c r="F230" s="32" t="s">
        <v>211</v>
      </c>
      <c r="G230" s="41">
        <f>G231</f>
        <v>50000</v>
      </c>
    </row>
    <row r="231" spans="1:7" ht="45" x14ac:dyDescent="0.25">
      <c r="A231" s="59" t="s">
        <v>2</v>
      </c>
      <c r="B231" s="14">
        <v>937</v>
      </c>
      <c r="C231" s="16" t="s">
        <v>82</v>
      </c>
      <c r="D231" s="16" t="s">
        <v>16</v>
      </c>
      <c r="E231" s="15" t="s">
        <v>157</v>
      </c>
      <c r="F231" s="32" t="s">
        <v>212</v>
      </c>
      <c r="G231" s="41">
        <v>50000</v>
      </c>
    </row>
    <row r="232" spans="1:7" ht="75" x14ac:dyDescent="0.25">
      <c r="A232" s="39" t="s">
        <v>268</v>
      </c>
      <c r="B232" s="14" t="s">
        <v>202</v>
      </c>
      <c r="C232" s="16" t="s">
        <v>82</v>
      </c>
      <c r="D232" s="16" t="s">
        <v>16</v>
      </c>
      <c r="E232" s="15" t="s">
        <v>122</v>
      </c>
      <c r="F232" s="32"/>
      <c r="G232" s="41">
        <f>G233</f>
        <v>20567</v>
      </c>
    </row>
    <row r="233" spans="1:7" ht="30" x14ac:dyDescent="0.25">
      <c r="A233" s="59" t="s">
        <v>1</v>
      </c>
      <c r="B233" s="14" t="s">
        <v>202</v>
      </c>
      <c r="C233" s="16" t="s">
        <v>82</v>
      </c>
      <c r="D233" s="16" t="s">
        <v>16</v>
      </c>
      <c r="E233" s="15" t="s">
        <v>122</v>
      </c>
      <c r="F233" s="32" t="s">
        <v>211</v>
      </c>
      <c r="G233" s="41">
        <f>G234</f>
        <v>20567</v>
      </c>
    </row>
    <row r="234" spans="1:7" ht="45" x14ac:dyDescent="0.25">
      <c r="A234" s="59" t="s">
        <v>2</v>
      </c>
      <c r="B234" s="14" t="s">
        <v>202</v>
      </c>
      <c r="C234" s="16" t="s">
        <v>82</v>
      </c>
      <c r="D234" s="16" t="s">
        <v>16</v>
      </c>
      <c r="E234" s="15" t="s">
        <v>122</v>
      </c>
      <c r="F234" s="32" t="s">
        <v>212</v>
      </c>
      <c r="G234" s="41">
        <v>20567</v>
      </c>
    </row>
    <row r="235" spans="1:7" ht="75" x14ac:dyDescent="0.25">
      <c r="A235" s="59" t="s">
        <v>269</v>
      </c>
      <c r="B235" s="14">
        <v>937</v>
      </c>
      <c r="C235" s="16" t="s">
        <v>82</v>
      </c>
      <c r="D235" s="16" t="s">
        <v>16</v>
      </c>
      <c r="E235" s="15" t="s">
        <v>158</v>
      </c>
      <c r="F235" s="32"/>
      <c r="G235" s="41">
        <f>G236</f>
        <v>9140.5</v>
      </c>
    </row>
    <row r="236" spans="1:7" ht="30" x14ac:dyDescent="0.25">
      <c r="A236" s="59" t="s">
        <v>1</v>
      </c>
      <c r="B236" s="14">
        <v>937</v>
      </c>
      <c r="C236" s="16" t="s">
        <v>82</v>
      </c>
      <c r="D236" s="16" t="s">
        <v>16</v>
      </c>
      <c r="E236" s="15" t="s">
        <v>158</v>
      </c>
      <c r="F236" s="32" t="s">
        <v>211</v>
      </c>
      <c r="G236" s="41">
        <f>G237</f>
        <v>9140.5</v>
      </c>
    </row>
    <row r="237" spans="1:7" ht="45" x14ac:dyDescent="0.25">
      <c r="A237" s="59" t="s">
        <v>2</v>
      </c>
      <c r="B237" s="14">
        <v>937</v>
      </c>
      <c r="C237" s="16" t="s">
        <v>82</v>
      </c>
      <c r="D237" s="16" t="s">
        <v>16</v>
      </c>
      <c r="E237" s="15" t="s">
        <v>158</v>
      </c>
      <c r="F237" s="32" t="s">
        <v>212</v>
      </c>
      <c r="G237" s="41">
        <v>9140.5</v>
      </c>
    </row>
    <row r="238" spans="1:7" ht="72" x14ac:dyDescent="0.25">
      <c r="A238" s="43" t="s">
        <v>128</v>
      </c>
      <c r="B238" s="12">
        <v>937</v>
      </c>
      <c r="C238" s="11" t="s">
        <v>82</v>
      </c>
      <c r="D238" s="11" t="s">
        <v>16</v>
      </c>
      <c r="E238" s="12" t="s">
        <v>126</v>
      </c>
      <c r="F238" s="25"/>
      <c r="G238" s="60">
        <f>G239+G246</f>
        <v>1253882.8999999999</v>
      </c>
    </row>
    <row r="239" spans="1:7" ht="30" x14ac:dyDescent="0.25">
      <c r="A239" s="42" t="s">
        <v>270</v>
      </c>
      <c r="B239" s="18">
        <v>937</v>
      </c>
      <c r="C239" s="15" t="s">
        <v>82</v>
      </c>
      <c r="D239" s="15" t="s">
        <v>16</v>
      </c>
      <c r="E239" s="19" t="s">
        <v>129</v>
      </c>
      <c r="F239" s="23"/>
      <c r="G239" s="41">
        <f>G240+G243</f>
        <v>1243882.8999999999</v>
      </c>
    </row>
    <row r="240" spans="1:7" ht="60" x14ac:dyDescent="0.25">
      <c r="A240" s="42" t="s">
        <v>130</v>
      </c>
      <c r="B240" s="18">
        <v>937</v>
      </c>
      <c r="C240" s="15" t="s">
        <v>82</v>
      </c>
      <c r="D240" s="15" t="s">
        <v>16</v>
      </c>
      <c r="E240" s="19" t="s">
        <v>131</v>
      </c>
      <c r="F240" s="23"/>
      <c r="G240" s="41">
        <f>G241</f>
        <v>287049.90000000002</v>
      </c>
    </row>
    <row r="241" spans="1:7" ht="30" x14ac:dyDescent="0.25">
      <c r="A241" s="42" t="s">
        <v>1</v>
      </c>
      <c r="B241" s="18">
        <v>937</v>
      </c>
      <c r="C241" s="15" t="s">
        <v>82</v>
      </c>
      <c r="D241" s="15" t="s">
        <v>16</v>
      </c>
      <c r="E241" s="19" t="s">
        <v>131</v>
      </c>
      <c r="F241" s="23" t="s">
        <v>211</v>
      </c>
      <c r="G241" s="41">
        <f>G242</f>
        <v>287049.90000000002</v>
      </c>
    </row>
    <row r="242" spans="1:7" ht="45" x14ac:dyDescent="0.25">
      <c r="A242" s="42" t="s">
        <v>2</v>
      </c>
      <c r="B242" s="18">
        <v>937</v>
      </c>
      <c r="C242" s="15" t="s">
        <v>82</v>
      </c>
      <c r="D242" s="15" t="s">
        <v>16</v>
      </c>
      <c r="E242" s="19" t="s">
        <v>131</v>
      </c>
      <c r="F242" s="23" t="s">
        <v>212</v>
      </c>
      <c r="G242" s="41">
        <v>287049.90000000002</v>
      </c>
    </row>
    <row r="243" spans="1:7" ht="60" x14ac:dyDescent="0.25">
      <c r="A243" s="42" t="s">
        <v>130</v>
      </c>
      <c r="B243" s="18">
        <v>937</v>
      </c>
      <c r="C243" s="15" t="s">
        <v>82</v>
      </c>
      <c r="D243" s="15" t="s">
        <v>16</v>
      </c>
      <c r="E243" s="19" t="s">
        <v>131</v>
      </c>
      <c r="F243" s="23"/>
      <c r="G243" s="41">
        <f>G244</f>
        <v>956833</v>
      </c>
    </row>
    <row r="244" spans="1:7" ht="30" x14ac:dyDescent="0.25">
      <c r="A244" s="42" t="s">
        <v>1</v>
      </c>
      <c r="B244" s="18">
        <v>937</v>
      </c>
      <c r="C244" s="15" t="s">
        <v>82</v>
      </c>
      <c r="D244" s="15" t="s">
        <v>16</v>
      </c>
      <c r="E244" s="19" t="s">
        <v>131</v>
      </c>
      <c r="F244" s="23" t="s">
        <v>211</v>
      </c>
      <c r="G244" s="41">
        <f>G245</f>
        <v>956833</v>
      </c>
    </row>
    <row r="245" spans="1:7" ht="45" x14ac:dyDescent="0.25">
      <c r="A245" s="42" t="s">
        <v>2</v>
      </c>
      <c r="B245" s="18">
        <v>937</v>
      </c>
      <c r="C245" s="15" t="s">
        <v>82</v>
      </c>
      <c r="D245" s="15" t="s">
        <v>16</v>
      </c>
      <c r="E245" s="19" t="s">
        <v>131</v>
      </c>
      <c r="F245" s="23" t="s">
        <v>212</v>
      </c>
      <c r="G245" s="41">
        <v>956833</v>
      </c>
    </row>
    <row r="246" spans="1:7" ht="30" x14ac:dyDescent="0.25">
      <c r="A246" s="42" t="s">
        <v>123</v>
      </c>
      <c r="B246" s="18">
        <v>937</v>
      </c>
      <c r="C246" s="15" t="s">
        <v>82</v>
      </c>
      <c r="D246" s="15" t="s">
        <v>16</v>
      </c>
      <c r="E246" s="15" t="s">
        <v>127</v>
      </c>
      <c r="F246" s="23"/>
      <c r="G246" s="41">
        <f>G247</f>
        <v>10000</v>
      </c>
    </row>
    <row r="247" spans="1:7" x14ac:dyDescent="0.25">
      <c r="A247" s="42" t="s">
        <v>124</v>
      </c>
      <c r="B247" s="18">
        <v>937</v>
      </c>
      <c r="C247" s="15" t="s">
        <v>82</v>
      </c>
      <c r="D247" s="15" t="s">
        <v>16</v>
      </c>
      <c r="E247" s="15" t="s">
        <v>125</v>
      </c>
      <c r="F247" s="23"/>
      <c r="G247" s="41">
        <f>G248</f>
        <v>10000</v>
      </c>
    </row>
    <row r="248" spans="1:7" ht="30" x14ac:dyDescent="0.25">
      <c r="A248" s="42" t="s">
        <v>1</v>
      </c>
      <c r="B248" s="18">
        <v>937</v>
      </c>
      <c r="C248" s="15" t="s">
        <v>82</v>
      </c>
      <c r="D248" s="15" t="s">
        <v>16</v>
      </c>
      <c r="E248" s="15" t="s">
        <v>125</v>
      </c>
      <c r="F248" s="23" t="s">
        <v>211</v>
      </c>
      <c r="G248" s="41">
        <f>G249</f>
        <v>10000</v>
      </c>
    </row>
    <row r="249" spans="1:7" ht="45" x14ac:dyDescent="0.25">
      <c r="A249" s="42" t="s">
        <v>2</v>
      </c>
      <c r="B249" s="18">
        <v>937</v>
      </c>
      <c r="C249" s="15" t="s">
        <v>82</v>
      </c>
      <c r="D249" s="15" t="s">
        <v>16</v>
      </c>
      <c r="E249" s="15" t="s">
        <v>125</v>
      </c>
      <c r="F249" s="23" t="s">
        <v>212</v>
      </c>
      <c r="G249" s="41">
        <v>10000</v>
      </c>
    </row>
    <row r="250" spans="1:7" x14ac:dyDescent="0.25">
      <c r="A250" s="43" t="s">
        <v>271</v>
      </c>
      <c r="B250" s="12">
        <v>937</v>
      </c>
      <c r="C250" s="13" t="s">
        <v>132</v>
      </c>
      <c r="D250" s="15"/>
      <c r="E250" s="15"/>
      <c r="F250" s="15"/>
      <c r="G250" s="60">
        <f>G251</f>
        <v>11500</v>
      </c>
    </row>
    <row r="251" spans="1:7" ht="29.25" x14ac:dyDescent="0.25">
      <c r="A251" s="43" t="s">
        <v>272</v>
      </c>
      <c r="B251" s="12">
        <v>937</v>
      </c>
      <c r="C251" s="13" t="s">
        <v>132</v>
      </c>
      <c r="D251" s="13" t="s">
        <v>82</v>
      </c>
      <c r="E251" s="15"/>
      <c r="F251" s="15"/>
      <c r="G251" s="60">
        <f>G253</f>
        <v>11500</v>
      </c>
    </row>
    <row r="252" spans="1:7" ht="30" x14ac:dyDescent="0.25">
      <c r="A252" s="39" t="s">
        <v>140</v>
      </c>
      <c r="B252" s="26">
        <v>937</v>
      </c>
      <c r="C252" s="15" t="s">
        <v>132</v>
      </c>
      <c r="D252" s="15" t="s">
        <v>82</v>
      </c>
      <c r="E252" s="15" t="s">
        <v>25</v>
      </c>
      <c r="F252" s="15"/>
      <c r="G252" s="41">
        <f>G253</f>
        <v>11500</v>
      </c>
    </row>
    <row r="253" spans="1:7" ht="60" x14ac:dyDescent="0.25">
      <c r="A253" s="42" t="s">
        <v>195</v>
      </c>
      <c r="B253" s="22" t="s">
        <v>202</v>
      </c>
      <c r="C253" s="16" t="s">
        <v>132</v>
      </c>
      <c r="D253" s="16" t="s">
        <v>82</v>
      </c>
      <c r="E253" s="16" t="s">
        <v>133</v>
      </c>
      <c r="F253" s="16"/>
      <c r="G253" s="41">
        <f>G254</f>
        <v>11500</v>
      </c>
    </row>
    <row r="254" spans="1:7" ht="30" x14ac:dyDescent="0.25">
      <c r="A254" s="42" t="s">
        <v>1</v>
      </c>
      <c r="B254" s="22" t="s">
        <v>202</v>
      </c>
      <c r="C254" s="16" t="s">
        <v>132</v>
      </c>
      <c r="D254" s="16" t="s">
        <v>82</v>
      </c>
      <c r="E254" s="16" t="s">
        <v>133</v>
      </c>
      <c r="F254" s="16" t="s">
        <v>211</v>
      </c>
      <c r="G254" s="41">
        <f>G255</f>
        <v>11500</v>
      </c>
    </row>
    <row r="255" spans="1:7" ht="45" x14ac:dyDescent="0.25">
      <c r="A255" s="42" t="s">
        <v>2</v>
      </c>
      <c r="B255" s="22" t="s">
        <v>202</v>
      </c>
      <c r="C255" s="16" t="s">
        <v>132</v>
      </c>
      <c r="D255" s="16" t="s">
        <v>82</v>
      </c>
      <c r="E255" s="16" t="s">
        <v>133</v>
      </c>
      <c r="F255" s="16" t="s">
        <v>212</v>
      </c>
      <c r="G255" s="41">
        <v>11500</v>
      </c>
    </row>
    <row r="256" spans="1:7" x14ac:dyDescent="0.25">
      <c r="A256" s="43" t="s">
        <v>273</v>
      </c>
      <c r="B256" s="12">
        <v>937</v>
      </c>
      <c r="C256" s="13" t="s">
        <v>134</v>
      </c>
      <c r="D256" s="13"/>
      <c r="E256" s="13"/>
      <c r="F256" s="13"/>
      <c r="G256" s="38">
        <f>G257</f>
        <v>16500</v>
      </c>
    </row>
    <row r="257" spans="1:7" x14ac:dyDescent="0.25">
      <c r="A257" s="43" t="s">
        <v>135</v>
      </c>
      <c r="B257" s="12">
        <v>937</v>
      </c>
      <c r="C257" s="13" t="s">
        <v>134</v>
      </c>
      <c r="D257" s="13" t="s">
        <v>17</v>
      </c>
      <c r="E257" s="13"/>
      <c r="F257" s="13"/>
      <c r="G257" s="38">
        <f>G258</f>
        <v>16500</v>
      </c>
    </row>
    <row r="258" spans="1:7" ht="57.75" x14ac:dyDescent="0.25">
      <c r="A258" s="43" t="s">
        <v>274</v>
      </c>
      <c r="B258" s="12">
        <v>937</v>
      </c>
      <c r="C258" s="13" t="s">
        <v>134</v>
      </c>
      <c r="D258" s="13" t="s">
        <v>17</v>
      </c>
      <c r="E258" s="13" t="s">
        <v>137</v>
      </c>
      <c r="F258" s="13"/>
      <c r="G258" s="60">
        <f>G259</f>
        <v>16500</v>
      </c>
    </row>
    <row r="259" spans="1:7" ht="30" x14ac:dyDescent="0.25">
      <c r="A259" s="42" t="s">
        <v>136</v>
      </c>
      <c r="B259" s="18">
        <v>937</v>
      </c>
      <c r="C259" s="15" t="s">
        <v>134</v>
      </c>
      <c r="D259" s="15" t="s">
        <v>17</v>
      </c>
      <c r="E259" s="15" t="s">
        <v>138</v>
      </c>
      <c r="F259" s="15"/>
      <c r="G259" s="41">
        <f>G260</f>
        <v>16500</v>
      </c>
    </row>
    <row r="260" spans="1:7" ht="30" x14ac:dyDescent="0.25">
      <c r="A260" s="42" t="s">
        <v>1</v>
      </c>
      <c r="B260" s="18">
        <v>937</v>
      </c>
      <c r="C260" s="15" t="s">
        <v>134</v>
      </c>
      <c r="D260" s="15" t="s">
        <v>17</v>
      </c>
      <c r="E260" s="15" t="s">
        <v>138</v>
      </c>
      <c r="F260" s="15" t="s">
        <v>211</v>
      </c>
      <c r="G260" s="41">
        <f>G261</f>
        <v>16500</v>
      </c>
    </row>
    <row r="261" spans="1:7" ht="45" x14ac:dyDescent="0.25">
      <c r="A261" s="42" t="s">
        <v>2</v>
      </c>
      <c r="B261" s="18">
        <v>937</v>
      </c>
      <c r="C261" s="15" t="s">
        <v>134</v>
      </c>
      <c r="D261" s="15" t="s">
        <v>17</v>
      </c>
      <c r="E261" s="15" t="s">
        <v>138</v>
      </c>
      <c r="F261" s="15" t="s">
        <v>212</v>
      </c>
      <c r="G261" s="41">
        <v>16500</v>
      </c>
    </row>
    <row r="262" spans="1:7" x14ac:dyDescent="0.25">
      <c r="A262" s="37" t="s">
        <v>275</v>
      </c>
      <c r="B262" s="11" t="s">
        <v>202</v>
      </c>
      <c r="C262" s="20" t="s">
        <v>21</v>
      </c>
      <c r="D262" s="20"/>
      <c r="E262" s="13"/>
      <c r="F262" s="20"/>
      <c r="G262" s="60">
        <f>G263</f>
        <v>280125.48</v>
      </c>
    </row>
    <row r="263" spans="1:7" x14ac:dyDescent="0.25">
      <c r="A263" s="37" t="s">
        <v>139</v>
      </c>
      <c r="B263" s="11" t="s">
        <v>202</v>
      </c>
      <c r="C263" s="20" t="s">
        <v>21</v>
      </c>
      <c r="D263" s="20" t="s">
        <v>17</v>
      </c>
      <c r="E263" s="13"/>
      <c r="F263" s="20"/>
      <c r="G263" s="60">
        <f>G265+G268</f>
        <v>280125.48</v>
      </c>
    </row>
    <row r="264" spans="1:7" ht="30" x14ac:dyDescent="0.25">
      <c r="A264" s="39" t="s">
        <v>140</v>
      </c>
      <c r="B264" s="14" t="s">
        <v>202</v>
      </c>
      <c r="C264" s="16" t="s">
        <v>21</v>
      </c>
      <c r="D264" s="16" t="s">
        <v>17</v>
      </c>
      <c r="E264" s="15" t="s">
        <v>25</v>
      </c>
      <c r="F264" s="16"/>
      <c r="G264" s="41">
        <f>G265+G268</f>
        <v>280125.48</v>
      </c>
    </row>
    <row r="265" spans="1:7" ht="60" x14ac:dyDescent="0.25">
      <c r="A265" s="42" t="s">
        <v>141</v>
      </c>
      <c r="B265" s="14" t="s">
        <v>202</v>
      </c>
      <c r="C265" s="16" t="s">
        <v>21</v>
      </c>
      <c r="D265" s="16" t="s">
        <v>17</v>
      </c>
      <c r="E265" s="15" t="s">
        <v>144</v>
      </c>
      <c r="F265" s="16"/>
      <c r="G265" s="41">
        <f>G266</f>
        <v>118556.64</v>
      </c>
    </row>
    <row r="266" spans="1:7" ht="30" x14ac:dyDescent="0.25">
      <c r="A266" s="42" t="s">
        <v>142</v>
      </c>
      <c r="B266" s="14" t="s">
        <v>202</v>
      </c>
      <c r="C266" s="16" t="s">
        <v>21</v>
      </c>
      <c r="D266" s="16" t="s">
        <v>17</v>
      </c>
      <c r="E266" s="15" t="s">
        <v>144</v>
      </c>
      <c r="F266" s="16" t="s">
        <v>276</v>
      </c>
      <c r="G266" s="41">
        <f>G267</f>
        <v>118556.64</v>
      </c>
    </row>
    <row r="267" spans="1:7" ht="30" x14ac:dyDescent="0.25">
      <c r="A267" s="42" t="s">
        <v>143</v>
      </c>
      <c r="B267" s="14" t="s">
        <v>202</v>
      </c>
      <c r="C267" s="16" t="s">
        <v>21</v>
      </c>
      <c r="D267" s="16" t="s">
        <v>17</v>
      </c>
      <c r="E267" s="15" t="s">
        <v>144</v>
      </c>
      <c r="F267" s="16" t="s">
        <v>277</v>
      </c>
      <c r="G267" s="41">
        <v>118556.64</v>
      </c>
    </row>
    <row r="268" spans="1:7" ht="30" x14ac:dyDescent="0.25">
      <c r="A268" s="42" t="s">
        <v>145</v>
      </c>
      <c r="B268" s="14" t="s">
        <v>202</v>
      </c>
      <c r="C268" s="16" t="s">
        <v>21</v>
      </c>
      <c r="D268" s="16" t="s">
        <v>17</v>
      </c>
      <c r="E268" s="15" t="s">
        <v>146</v>
      </c>
      <c r="F268" s="16"/>
      <c r="G268" s="41">
        <f>G269</f>
        <v>161568.84</v>
      </c>
    </row>
    <row r="269" spans="1:7" ht="30" x14ac:dyDescent="0.25">
      <c r="A269" s="42" t="s">
        <v>142</v>
      </c>
      <c r="B269" s="14" t="s">
        <v>202</v>
      </c>
      <c r="C269" s="16" t="s">
        <v>21</v>
      </c>
      <c r="D269" s="16" t="s">
        <v>17</v>
      </c>
      <c r="E269" s="15" t="s">
        <v>146</v>
      </c>
      <c r="F269" s="16" t="s">
        <v>276</v>
      </c>
      <c r="G269" s="41">
        <f>G270</f>
        <v>161568.84</v>
      </c>
    </row>
    <row r="270" spans="1:7" ht="30" x14ac:dyDescent="0.25">
      <c r="A270" s="42" t="s">
        <v>143</v>
      </c>
      <c r="B270" s="14" t="s">
        <v>202</v>
      </c>
      <c r="C270" s="16" t="s">
        <v>21</v>
      </c>
      <c r="D270" s="16" t="s">
        <v>17</v>
      </c>
      <c r="E270" s="15" t="s">
        <v>146</v>
      </c>
      <c r="F270" s="16" t="s">
        <v>277</v>
      </c>
      <c r="G270" s="41">
        <v>161568.84</v>
      </c>
    </row>
    <row r="271" spans="1:7" x14ac:dyDescent="0.25">
      <c r="A271" s="43" t="s">
        <v>278</v>
      </c>
      <c r="B271" s="12">
        <v>937</v>
      </c>
      <c r="C271" s="13" t="s">
        <v>199</v>
      </c>
      <c r="D271" s="13"/>
      <c r="E271" s="15"/>
      <c r="F271" s="15"/>
      <c r="G271" s="61">
        <f>G272</f>
        <v>4990</v>
      </c>
    </row>
    <row r="272" spans="1:7" x14ac:dyDescent="0.25">
      <c r="A272" s="43" t="s">
        <v>279</v>
      </c>
      <c r="B272" s="12">
        <v>937</v>
      </c>
      <c r="C272" s="13" t="s">
        <v>199</v>
      </c>
      <c r="D272" s="13" t="s">
        <v>17</v>
      </c>
      <c r="E272" s="15"/>
      <c r="F272" s="15"/>
      <c r="G272" s="61">
        <f>G273</f>
        <v>4990</v>
      </c>
    </row>
    <row r="273" spans="1:7" ht="72" x14ac:dyDescent="0.25">
      <c r="A273" s="43" t="s">
        <v>280</v>
      </c>
      <c r="B273" s="12">
        <v>937</v>
      </c>
      <c r="C273" s="13" t="s">
        <v>199</v>
      </c>
      <c r="D273" s="13" t="s">
        <v>17</v>
      </c>
      <c r="E273" s="13" t="s">
        <v>168</v>
      </c>
      <c r="F273" s="13"/>
      <c r="G273" s="61">
        <f>G274</f>
        <v>4990</v>
      </c>
    </row>
    <row r="274" spans="1:7" ht="90" x14ac:dyDescent="0.25">
      <c r="A274" s="42" t="s">
        <v>281</v>
      </c>
      <c r="B274" s="18">
        <v>937</v>
      </c>
      <c r="C274" s="15" t="s">
        <v>199</v>
      </c>
      <c r="D274" s="15" t="s">
        <v>17</v>
      </c>
      <c r="E274" s="15" t="s">
        <v>169</v>
      </c>
      <c r="F274" s="15"/>
      <c r="G274" s="62">
        <f>G275</f>
        <v>4990</v>
      </c>
    </row>
    <row r="275" spans="1:7" ht="30" x14ac:dyDescent="0.25">
      <c r="A275" s="42" t="s">
        <v>1</v>
      </c>
      <c r="B275" s="18">
        <v>937</v>
      </c>
      <c r="C275" s="15" t="s">
        <v>199</v>
      </c>
      <c r="D275" s="15" t="s">
        <v>17</v>
      </c>
      <c r="E275" s="15" t="s">
        <v>169</v>
      </c>
      <c r="F275" s="15" t="s">
        <v>211</v>
      </c>
      <c r="G275" s="62">
        <f>G276</f>
        <v>4990</v>
      </c>
    </row>
    <row r="276" spans="1:7" ht="45" x14ac:dyDescent="0.25">
      <c r="A276" s="42" t="s">
        <v>2</v>
      </c>
      <c r="B276" s="18">
        <v>937</v>
      </c>
      <c r="C276" s="15" t="s">
        <v>199</v>
      </c>
      <c r="D276" s="15" t="s">
        <v>17</v>
      </c>
      <c r="E276" s="15" t="s">
        <v>169</v>
      </c>
      <c r="F276" s="15" t="s">
        <v>212</v>
      </c>
      <c r="G276" s="62">
        <v>4990</v>
      </c>
    </row>
    <row r="277" spans="1:7" ht="16.5" thickBot="1" x14ac:dyDescent="0.3">
      <c r="A277" s="46" t="s">
        <v>196</v>
      </c>
      <c r="B277" s="74"/>
      <c r="C277" s="75"/>
      <c r="D277" s="75"/>
      <c r="E277" s="76"/>
      <c r="F277" s="75"/>
      <c r="G277" s="77">
        <v>0</v>
      </c>
    </row>
    <row r="278" spans="1:7" ht="16.5" thickBot="1" x14ac:dyDescent="0.3">
      <c r="A278" s="78" t="s">
        <v>282</v>
      </c>
      <c r="B278" s="71"/>
      <c r="C278" s="79"/>
      <c r="D278" s="79"/>
      <c r="E278" s="79"/>
      <c r="F278" s="79"/>
      <c r="G278" s="73">
        <f>G12</f>
        <v>45941538.099999994</v>
      </c>
    </row>
    <row r="279" spans="1:7" ht="23.25" x14ac:dyDescent="0.35">
      <c r="A279" s="5"/>
      <c r="B279" s="6"/>
      <c r="C279" s="4"/>
      <c r="D279" s="4"/>
      <c r="E279" s="4"/>
      <c r="F279" s="4"/>
      <c r="G279" s="7"/>
    </row>
  </sheetData>
  <mergeCells count="11">
    <mergeCell ref="L15:R15"/>
    <mergeCell ref="L16:R16"/>
    <mergeCell ref="N18:T18"/>
    <mergeCell ref="N19:T19"/>
    <mergeCell ref="A7:G9"/>
    <mergeCell ref="A1:G1"/>
    <mergeCell ref="A2:G2"/>
    <mergeCell ref="L14:R14"/>
    <mergeCell ref="A5:G5"/>
    <mergeCell ref="A4:G4"/>
    <mergeCell ref="A3:G3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4"/>
    <Parameter Name="ReportBaseParams" Type="System.String" Value="&lt;?xml version=&quot;1.0&quot; encoding=&quot;utf-16&quot;?&gt;&#10;&lt;ShortPrimaryServiceReportArguments xmlns:xsi=&quot;http://www.w3.org/2001/XMLSchema-instance&quot; xmlns:xsd=&quot;http://www.w3.org/2001/XMLSchema&quot;&gt;&#10;  &lt;DateInfo&gt;&#10;    &lt;string&gt;01.01.2020&lt;/string&gt;&#10;    &lt;string&gt;12.03.2020&lt;/string&gt;&#10;  &lt;/DateInfo&gt;&#10;  &lt;Code&gt;2997F31AB49F4AB0A4859587A12DC5&lt;/Code&gt;&#10;  &lt;ObjectCode&gt;SQUERY_ROSP_EXP&lt;/ObjectCode&gt;&#10;  &lt;DocName&gt;Вариант (новый от 10.03.2015 16_48_28)&lt;/DocName&gt;&#10;  &lt;VariantName&gt;Вариант (новый от 10.03.2015 16:48:28)&lt;/VariantName&gt;&#10;  &lt;VariantLink&gt;15516403&lt;/VariantLink&gt;&#10;  &lt;SvodReportLink xsi:nil=&quot;true&quot; /&gt;&#10;  &lt;ReportLink&gt;126921&lt;/ReportLink&gt;&#10;  &lt;Note&gt;01.01.2020 - 12.03.2020&#10;&lt;/Note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B8CBC986-731B-496A-BD4D-0A07F04FDC4F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Вед на Думу 2 за 2022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 Игнатьева</dc:creator>
  <cp:lastModifiedBy>бух</cp:lastModifiedBy>
  <cp:lastPrinted>2023-03-23T09:46:05Z</cp:lastPrinted>
  <dcterms:created xsi:type="dcterms:W3CDTF">2020-03-17T09:08:40Z</dcterms:created>
  <dcterms:modified xsi:type="dcterms:W3CDTF">2023-03-24T05:49:00Z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Вариант (новый от 10.03.2015 16_48_28)</vt:lpwstr>
  </property>
  <property fmtid="{D5CDD505-2E9C-101B-9397-08002B2CF9AE}" pid="3" name="Версия клиента">
    <vt:lpwstr>19.2.27.11050</vt:lpwstr>
  </property>
  <property fmtid="{D5CDD505-2E9C-101B-9397-08002B2CF9AE}" pid="4" name="Версия базы">
    <vt:lpwstr>19.2.2804.2591031</vt:lpwstr>
  </property>
  <property fmtid="{D5CDD505-2E9C-101B-9397-08002B2CF9AE}" pid="5" name="Тип сервера">
    <vt:lpwstr>MSSQL</vt:lpwstr>
  </property>
  <property fmtid="{D5CDD505-2E9C-101B-9397-08002B2CF9AE}" pid="6" name="Сервер">
    <vt:lpwstr>fileserver\ks</vt:lpwstr>
  </property>
  <property fmtid="{D5CDD505-2E9C-101B-9397-08002B2CF9AE}" pid="7" name="База">
    <vt:lpwstr>ks_2020</vt:lpwstr>
  </property>
  <property fmtid="{D5CDD505-2E9C-101B-9397-08002B2CF9AE}" pid="8" name="Пользователь">
    <vt:lpwstr>bud1</vt:lpwstr>
  </property>
  <property fmtid="{D5CDD505-2E9C-101B-9397-08002B2CF9AE}" pid="9" name="Шаблон">
    <vt:lpwstr>sqr_rosp_exp2016.xlt</vt:lpwstr>
  </property>
  <property fmtid="{D5CDD505-2E9C-101B-9397-08002B2CF9AE}" pid="10" name="Имя варианта">
    <vt:lpwstr>Вариант (новый от 10.03.2015 16:48:28)</vt:lpwstr>
  </property>
  <property fmtid="{D5CDD505-2E9C-101B-9397-08002B2CF9AE}" pid="11" name="Код отчета">
    <vt:lpwstr>2997F31AB49F4AB0A4859587A12DC5</vt:lpwstr>
  </property>
  <property fmtid="{D5CDD505-2E9C-101B-9397-08002B2CF9AE}" pid="12" name="Локальная база">
    <vt:lpwstr>не используется</vt:lpwstr>
  </property>
</Properties>
</file>